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udget mensuel" sheetId="1" state="visible" r:id="rId1"/>
    <sheet xmlns:r="http://schemas.openxmlformats.org/officeDocument/2006/relationships" name="Synthèse"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2">
    <numFmt numFmtId="164" formatCode="#,##0.00&quot; €&quot;"/>
    <numFmt numFmtId="165" formatCode="0.0%"/>
  </numFmts>
  <fonts count="6">
    <font>
      <name val="Calibri"/>
      <family val="2"/>
      <color theme="1"/>
      <sz val="11"/>
      <scheme val="minor"/>
    </font>
    <font>
      <name val="Calibri"/>
      <b val="1"/>
      <color rgb="004A2AA5"/>
      <sz val="16"/>
    </font>
    <font>
      <name val="Calibri"/>
      <b val="1"/>
      <color rgb="00FFFFFF"/>
      <sz val="11"/>
    </font>
    <font>
      <name val="Calibri"/>
      <color rgb="001F2937"/>
      <sz val="10.5"/>
    </font>
    <font>
      <name val="Calibri"/>
      <b val="1"/>
      <color rgb="001F2937"/>
      <sz val="11"/>
    </font>
    <font>
      <name val="Calibri"/>
      <b val="1"/>
      <color rgb="001F2937"/>
      <sz val="10.5"/>
    </font>
  </fonts>
  <fills count="8">
    <fill>
      <patternFill/>
    </fill>
    <fill>
      <patternFill patternType="gray125"/>
    </fill>
    <fill>
      <patternFill patternType="solid">
        <fgColor rgb="004A2AA5"/>
      </patternFill>
    </fill>
    <fill>
      <patternFill patternType="solid">
        <fgColor rgb="00FFFBEB"/>
      </patternFill>
    </fill>
    <fill>
      <patternFill patternType="solid">
        <fgColor rgb="00F1EDFB"/>
      </patternFill>
    </fill>
    <fill>
      <patternFill patternType="solid">
        <fgColor rgb="00FFFFFF"/>
      </patternFill>
    </fill>
    <fill>
      <patternFill patternType="solid">
        <fgColor rgb="00FF6B4A"/>
      </patternFill>
    </fill>
    <fill>
      <patternFill patternType="solid">
        <fgColor rgb="005D3BC4"/>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24">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3" fillId="4" borderId="1" applyAlignment="1" pivotButton="0" quotePrefix="0" xfId="0">
      <alignment horizontal="left" vertical="center"/>
    </xf>
    <xf numFmtId="164" fontId="3" fillId="3" borderId="1" applyAlignment="1" pivotButton="0" quotePrefix="0" xfId="0">
      <alignment horizontal="center" vertical="center"/>
    </xf>
    <xf numFmtId="164" fontId="3" fillId="4" borderId="1" applyAlignment="1" pivotButton="0" quotePrefix="0" xfId="0">
      <alignment horizontal="center" vertical="center"/>
    </xf>
    <xf numFmtId="165" fontId="3" fillId="4" borderId="1" applyAlignment="1" pivotButton="0" quotePrefix="0" xfId="0">
      <alignment horizontal="center" vertical="center"/>
    </xf>
    <xf numFmtId="0" fontId="3" fillId="5" borderId="1" applyAlignment="1" pivotButton="0" quotePrefix="0" xfId="0">
      <alignment horizontal="left" vertical="center"/>
    </xf>
    <xf numFmtId="164" fontId="3" fillId="5" borderId="1" applyAlignment="1" pivotButton="0" quotePrefix="0" xfId="0">
      <alignment horizontal="center" vertical="center"/>
    </xf>
    <xf numFmtId="165" fontId="3" fillId="5" borderId="1" applyAlignment="1" pivotButton="0" quotePrefix="0" xfId="0">
      <alignment horizontal="center" vertical="center"/>
    </xf>
    <xf numFmtId="0" fontId="0" fillId="0" borderId="1" applyAlignment="1" pivotButton="0" quotePrefix="0" xfId="0">
      <alignment horizontal="center" vertical="center"/>
    </xf>
    <xf numFmtId="0" fontId="4" fillId="6" borderId="1" applyAlignment="1" pivotButton="0" quotePrefix="0" xfId="0">
      <alignment horizontal="left" vertical="center"/>
    </xf>
    <xf numFmtId="0" fontId="4" fillId="6" borderId="1" applyAlignment="1" pivotButton="0" quotePrefix="0" xfId="0">
      <alignment horizontal="center" vertical="center"/>
    </xf>
    <xf numFmtId="164" fontId="4" fillId="6" borderId="1" applyAlignment="1" pivotButton="0" quotePrefix="0" xfId="0">
      <alignment horizontal="center" vertical="center"/>
    </xf>
    <xf numFmtId="165" fontId="4" fillId="6" borderId="1" applyAlignment="1" pivotButton="0" quotePrefix="0" xfId="0">
      <alignment horizontal="center" vertical="center"/>
    </xf>
    <xf numFmtId="0" fontId="2" fillId="7" borderId="1" applyAlignment="1" pivotButton="0" quotePrefix="0" xfId="0">
      <alignment horizontal="left" vertical="center"/>
    </xf>
    <xf numFmtId="0" fontId="0" fillId="0" borderId="4" pivotButton="0" quotePrefix="0" xfId="0"/>
    <xf numFmtId="0" fontId="0" fillId="0" borderId="5" pivotButton="0" quotePrefix="0" xfId="0"/>
    <xf numFmtId="164" fontId="5" fillId="0" borderId="1" applyAlignment="1" pivotButton="0" quotePrefix="0" xfId="0">
      <alignment horizontal="center" vertical="center"/>
    </xf>
    <xf numFmtId="165" fontId="5" fillId="0" borderId="1" applyAlignment="1" pivotButton="0" quotePrefix="0" xfId="0">
      <alignment horizontal="center" vertical="center"/>
    </xf>
    <xf numFmtId="0" fontId="5" fillId="4" borderId="1" applyAlignment="1" pivotButton="0" quotePrefix="0" xfId="0">
      <alignment horizontal="left" vertical="center"/>
    </xf>
    <xf numFmtId="0" fontId="3" fillId="4" borderId="1" applyAlignment="1" pivotButton="0" quotePrefix="0" xfId="0">
      <alignment horizontal="left" vertical="center" wrapText="1"/>
    </xf>
    <xf numFmtId="0" fontId="5" fillId="5" borderId="1" applyAlignment="1" pivotButton="0" quotePrefix="0" xfId="0">
      <alignment horizontal="left" vertical="center"/>
    </xf>
    <xf numFmtId="0" fontId="3" fillId="5" borderId="1" applyAlignment="1" pivotButton="0" quotePrefix="0" xfId="0">
      <alignment horizontal="left" vertical="center" wrapText="1"/>
    </xf>
  </cellXfs>
  <cellStyles count="1">
    <cellStyle name="Normal" xfId="0" builtinId="0" hidden="0"/>
  </cellStyles>
  <dxfs count="2">
    <dxf>
      <font>
        <name val="Calibri"/>
        <b val="1"/>
        <color rgb="00DC2626"/>
        <sz val="10.5"/>
      </font>
      <fill>
        <patternFill patternType="solid">
          <fgColor rgb="00FDE2E2"/>
        </patternFill>
      </fill>
    </dxf>
    <dxf>
      <font>
        <name val="Calibri"/>
        <b val="1"/>
        <color rgb="0016A34A"/>
        <sz val="10.5"/>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Budget prévu vs Réel par catégorie</a:t>
            </a:r>
          </a:p>
        </rich>
      </tx>
    </title>
    <plotArea>
      <barChart>
        <barDir val="col"/>
        <grouping val="clustered"/>
        <ser>
          <idx val="0"/>
          <order val="0"/>
          <tx>
            <strRef>
              <f>'Synthèse'!B9</f>
            </strRef>
          </tx>
          <spPr>
            <a:solidFill xmlns:a="http://schemas.openxmlformats.org/drawingml/2006/main">
              <a:srgbClr val="4A2AA5"/>
            </a:solidFill>
            <a:ln xmlns:a="http://schemas.openxmlformats.org/drawingml/2006/main">
              <a:prstDash val="solid"/>
            </a:ln>
          </spPr>
          <cat>
            <numRef>
              <f>'Synthèse'!$A$10:$A$16</f>
            </numRef>
          </cat>
          <val>
            <numRef>
              <f>'Synthèse'!$B$10:$B$16</f>
            </numRef>
          </val>
        </ser>
        <ser>
          <idx val="1"/>
          <order val="1"/>
          <tx>
            <strRef>
              <f>'Synthèse'!C9</f>
            </strRef>
          </tx>
          <spPr>
            <a:solidFill xmlns:a="http://schemas.openxmlformats.org/drawingml/2006/main">
              <a:srgbClr val="FF6B4A"/>
            </a:solidFill>
            <a:ln xmlns:a="http://schemas.openxmlformats.org/drawingml/2006/main">
              <a:prstDash val="solid"/>
            </a:ln>
          </spPr>
          <cat>
            <numRef>
              <f>'Synthèse'!$A$10:$A$16</f>
            </numRef>
          </cat>
          <val>
            <numRef>
              <f>'Synthèse'!$C$10:$C$16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Catégorie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dépenses réelles</a:t>
            </a:r>
          </a:p>
        </rich>
      </tx>
    </title>
    <plotArea>
      <pieChart>
        <varyColors val="1"/>
        <ser>
          <idx val="0"/>
          <order val="0"/>
          <tx>
            <strRef>
              <f>'Synthèse'!C9</f>
            </strRef>
          </tx>
          <spPr>
            <a:ln xmlns:a="http://schemas.openxmlformats.org/drawingml/2006/main">
              <a:prstDash val="solid"/>
            </a:ln>
          </spPr>
          <cat>
            <numRef>
              <f>'Synthèse'!$A$10:$A$16</f>
            </numRef>
          </cat>
          <val>
            <numRef>
              <f>'Synthèse'!$C$10:$C$16</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2</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20</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17"/>
  <sheetViews>
    <sheetView workbookViewId="0">
      <pane ySplit="3" topLeftCell="A4" activePane="bottomLeft" state="frozen"/>
      <selection pane="bottomLeft" activeCell="A1" sqref="A1"/>
    </sheetView>
  </sheetViews>
  <sheetFormatPr baseColWidth="8" defaultRowHeight="15"/>
  <cols>
    <col width="12" customWidth="1" min="1" max="1"/>
    <col width="16" customWidth="1" min="2" max="2"/>
    <col width="24" customWidth="1" min="3" max="3"/>
    <col width="17" customWidth="1" min="4" max="4"/>
    <col width="17" customWidth="1" min="5" max="5"/>
    <col width="14" customWidth="1" min="6" max="6"/>
    <col width="12" customWidth="1" min="7" max="7"/>
    <col width="12" customWidth="1" min="8" max="8"/>
  </cols>
  <sheetData>
    <row r="1" ht="26" customHeight="1">
      <c r="A1" s="1" t="inlineStr">
        <is>
          <t>BUDGET PERSONNEL MENSUEL – JUILLET 2026</t>
        </is>
      </c>
    </row>
    <row r="3">
      <c r="A3" s="2" t="inlineStr">
        <is>
          <t>Type</t>
        </is>
      </c>
      <c r="B3" s="2" t="inlineStr">
        <is>
          <t>Catégorie</t>
        </is>
      </c>
      <c r="C3" s="2" t="inlineStr">
        <is>
          <t>Sous-catégorie</t>
        </is>
      </c>
      <c r="D3" s="2" t="inlineStr">
        <is>
          <t>Budget prévu (€)</t>
        </is>
      </c>
      <c r="E3" s="2" t="inlineStr">
        <is>
          <t>Montant réel (€)</t>
        </is>
      </c>
      <c r="F3" s="2" t="inlineStr">
        <is>
          <t>Écart (€)</t>
        </is>
      </c>
      <c r="G3" s="2" t="inlineStr">
        <is>
          <t>% Réalisé</t>
        </is>
      </c>
      <c r="H3" s="2" t="inlineStr">
        <is>
          <t>Statut</t>
        </is>
      </c>
    </row>
    <row r="4">
      <c r="A4" s="3" t="inlineStr">
        <is>
          <t>Revenu</t>
        </is>
      </c>
      <c r="B4" s="3" t="inlineStr">
        <is>
          <t>Salaire</t>
        </is>
      </c>
      <c r="C4" s="3" t="inlineStr">
        <is>
          <t>Emploi principal</t>
        </is>
      </c>
      <c r="D4" s="4" t="n">
        <v>2800</v>
      </c>
      <c r="E4" s="4" t="n">
        <v>2800</v>
      </c>
      <c r="F4" s="5">
        <f>E4-D4</f>
        <v/>
      </c>
      <c r="G4" s="6">
        <f>IFERROR(E4/D4,0)</f>
        <v/>
      </c>
      <c r="H4" s="3">
        <f>IF(F4&gt;0,"Dépassé",IF(F4&lt;0,"Économie","Atteint"))</f>
        <v/>
      </c>
    </row>
    <row r="5">
      <c r="A5" s="7" t="inlineStr">
        <is>
          <t>Revenu</t>
        </is>
      </c>
      <c r="B5" s="7" t="inlineStr">
        <is>
          <t>Salaire</t>
        </is>
      </c>
      <c r="C5" s="7" t="inlineStr">
        <is>
          <t>Freelance</t>
        </is>
      </c>
      <c r="D5" s="4" t="n">
        <v>400</v>
      </c>
      <c r="E5" s="4" t="n">
        <v>350</v>
      </c>
      <c r="F5" s="8">
        <f>E5-D5</f>
        <v/>
      </c>
      <c r="G5" s="9">
        <f>IFERROR(E5/D5,0)</f>
        <v/>
      </c>
      <c r="H5" s="7">
        <f>IF(F5&gt;0,"Dépassé",IF(F5&lt;0,"Économie","Atteint"))</f>
        <v/>
      </c>
    </row>
    <row r="6">
      <c r="A6" s="3" t="inlineStr">
        <is>
          <t>Dépense</t>
        </is>
      </c>
      <c r="B6" s="3" t="inlineStr">
        <is>
          <t>Logement</t>
        </is>
      </c>
      <c r="C6" s="3" t="inlineStr">
        <is>
          <t>Loyer</t>
        </is>
      </c>
      <c r="D6" s="4" t="n">
        <v>900</v>
      </c>
      <c r="E6" s="4" t="n">
        <v>900</v>
      </c>
      <c r="F6" s="5">
        <f>E6-D6</f>
        <v/>
      </c>
      <c r="G6" s="6">
        <f>IFERROR(E6/D6,0)</f>
        <v/>
      </c>
      <c r="H6" s="3">
        <f>IF(F6&gt;0,"Dépassé",IF(F6&lt;0,"Économie","Atteint"))</f>
        <v/>
      </c>
    </row>
    <row r="7">
      <c r="A7" s="7" t="inlineStr">
        <is>
          <t>Dépense</t>
        </is>
      </c>
      <c r="B7" s="7" t="inlineStr">
        <is>
          <t>Logement</t>
        </is>
      </c>
      <c r="C7" s="7" t="inlineStr">
        <is>
          <t>Électricité / Charges</t>
        </is>
      </c>
      <c r="D7" s="4" t="n">
        <v>120</v>
      </c>
      <c r="E7" s="4" t="n">
        <v>135</v>
      </c>
      <c r="F7" s="8">
        <f>E7-D7</f>
        <v/>
      </c>
      <c r="G7" s="9">
        <f>IFERROR(E7/D7,0)</f>
        <v/>
      </c>
      <c r="H7" s="7">
        <f>IF(F7&gt;0,"Dépassé",IF(F7&lt;0,"Économie","Atteint"))</f>
        <v/>
      </c>
    </row>
    <row r="8">
      <c r="A8" s="3" t="inlineStr">
        <is>
          <t>Dépense</t>
        </is>
      </c>
      <c r="B8" s="3" t="inlineStr">
        <is>
          <t>Alimentation</t>
        </is>
      </c>
      <c r="C8" s="3" t="inlineStr">
        <is>
          <t>Courses</t>
        </is>
      </c>
      <c r="D8" s="4" t="n">
        <v>400</v>
      </c>
      <c r="E8" s="4" t="n">
        <v>430</v>
      </c>
      <c r="F8" s="5">
        <f>E8-D8</f>
        <v/>
      </c>
      <c r="G8" s="6">
        <f>IFERROR(E8/D8,0)</f>
        <v/>
      </c>
      <c r="H8" s="3">
        <f>IF(F8&gt;0,"Dépassé",IF(F8&lt;0,"Économie","Atteint"))</f>
        <v/>
      </c>
    </row>
    <row r="9">
      <c r="A9" s="7" t="inlineStr">
        <is>
          <t>Dépense</t>
        </is>
      </c>
      <c r="B9" s="7" t="inlineStr">
        <is>
          <t>Transport</t>
        </is>
      </c>
      <c r="C9" s="7" t="inlineStr">
        <is>
          <t>Essence / Transports</t>
        </is>
      </c>
      <c r="D9" s="4" t="n">
        <v>150</v>
      </c>
      <c r="E9" s="4" t="n">
        <v>140</v>
      </c>
      <c r="F9" s="8">
        <f>E9-D9</f>
        <v/>
      </c>
      <c r="G9" s="9">
        <f>IFERROR(E9/D9,0)</f>
        <v/>
      </c>
      <c r="H9" s="7">
        <f>IF(F9&gt;0,"Dépassé",IF(F9&lt;0,"Économie","Atteint"))</f>
        <v/>
      </c>
    </row>
    <row r="10">
      <c r="A10" s="3" t="inlineStr">
        <is>
          <t>Dépense</t>
        </is>
      </c>
      <c r="B10" s="3" t="inlineStr">
        <is>
          <t>Loisirs</t>
        </is>
      </c>
      <c r="C10" s="3" t="inlineStr">
        <is>
          <t>Sorties / Abonnements</t>
        </is>
      </c>
      <c r="D10" s="4" t="n">
        <v>100</v>
      </c>
      <c r="E10" s="4" t="n">
        <v>125</v>
      </c>
      <c r="F10" s="5">
        <f>E10-D10</f>
        <v/>
      </c>
      <c r="G10" s="6">
        <f>IFERROR(E10/D10,0)</f>
        <v/>
      </c>
      <c r="H10" s="3">
        <f>IF(F10&gt;0,"Dépassé",IF(F10&lt;0,"Économie","Atteint"))</f>
        <v/>
      </c>
    </row>
    <row r="11">
      <c r="A11" s="7" t="inlineStr">
        <is>
          <t>Dépense</t>
        </is>
      </c>
      <c r="B11" s="7" t="inlineStr">
        <is>
          <t>Santé</t>
        </is>
      </c>
      <c r="C11" s="7" t="inlineStr">
        <is>
          <t>Mutuelle / Pharmacie</t>
        </is>
      </c>
      <c r="D11" s="4" t="n">
        <v>80</v>
      </c>
      <c r="E11" s="4" t="n">
        <v>75</v>
      </c>
      <c r="F11" s="8">
        <f>E11-D11</f>
        <v/>
      </c>
      <c r="G11" s="9">
        <f>IFERROR(E11/D11,0)</f>
        <v/>
      </c>
      <c r="H11" s="7">
        <f>IF(F11&gt;0,"Dépassé",IF(F11&lt;0,"Économie","Atteint"))</f>
        <v/>
      </c>
    </row>
    <row r="12">
      <c r="A12" s="3" t="inlineStr">
        <is>
          <t>Dépense</t>
        </is>
      </c>
      <c r="B12" s="3" t="inlineStr">
        <is>
          <t>Épargne</t>
        </is>
      </c>
      <c r="C12" s="3" t="inlineStr">
        <is>
          <t>Virement épargne</t>
        </is>
      </c>
      <c r="D12" s="4" t="n">
        <v>300</v>
      </c>
      <c r="E12" s="4" t="n">
        <v>300</v>
      </c>
      <c r="F12" s="5">
        <f>E12-D12</f>
        <v/>
      </c>
      <c r="G12" s="6">
        <f>IFERROR(E12/D12,0)</f>
        <v/>
      </c>
      <c r="H12" s="3">
        <f>IF(F12&gt;0,"Dépassé",IF(F12&lt;0,"Économie","Atteint"))</f>
        <v/>
      </c>
    </row>
    <row r="13">
      <c r="A13" s="7" t="inlineStr">
        <is>
          <t>Dépense</t>
        </is>
      </c>
      <c r="B13" s="7" t="inlineStr">
        <is>
          <t>Divers</t>
        </is>
      </c>
      <c r="C13" s="7" t="inlineStr">
        <is>
          <t>Imprévus</t>
        </is>
      </c>
      <c r="D13" s="4" t="n">
        <v>50</v>
      </c>
      <c r="E13" s="4" t="n">
        <v>60</v>
      </c>
      <c r="F13" s="8">
        <f>E13-D13</f>
        <v/>
      </c>
      <c r="G13" s="9">
        <f>IFERROR(E13/D13,0)</f>
        <v/>
      </c>
      <c r="H13" s="7">
        <f>IF(F13&gt;0,"Dépassé",IF(F13&lt;0,"Économie","Atteint"))</f>
        <v/>
      </c>
    </row>
    <row r="14">
      <c r="A14" s="10" t="n"/>
      <c r="B14" s="11" t="inlineStr">
        <is>
          <t>TOTAL REVENUS</t>
        </is>
      </c>
      <c r="C14" s="12" t="n"/>
      <c r="D14" s="13">
        <f>SUMIF(A4:A13,"Revenu",D4:D13)</f>
        <v/>
      </c>
      <c r="E14" s="13">
        <f>SUMIF(A4:A13,"Revenu",E4:E13)</f>
        <v/>
      </c>
      <c r="F14" s="12" t="n"/>
      <c r="G14" s="12" t="n"/>
      <c r="H14" s="10" t="n"/>
    </row>
    <row r="15">
      <c r="A15" s="10" t="n"/>
      <c r="B15" s="11" t="inlineStr">
        <is>
          <t>TOTAL DÉPENSES</t>
        </is>
      </c>
      <c r="C15" s="12" t="n"/>
      <c r="D15" s="13">
        <f>SUMIF(A4:A13,"Dépense",D4:D13)</f>
        <v/>
      </c>
      <c r="E15" s="13">
        <f>SUMIF(A4:A13,"Dépense",E4:E13)</f>
        <v/>
      </c>
      <c r="F15" s="12" t="n"/>
      <c r="G15" s="12" t="n"/>
      <c r="H15" s="10" t="n"/>
    </row>
    <row r="16">
      <c r="A16" s="10" t="n"/>
      <c r="B16" s="11" t="inlineStr">
        <is>
          <t>SOLDE NET</t>
        </is>
      </c>
      <c r="C16" s="12" t="n"/>
      <c r="D16" s="13">
        <f>D14-D15</f>
        <v/>
      </c>
      <c r="E16" s="13">
        <f>E14-E15</f>
        <v/>
      </c>
      <c r="F16" s="12" t="n"/>
      <c r="G16" s="12" t="n"/>
      <c r="H16" s="10" t="n"/>
    </row>
    <row r="17">
      <c r="A17" s="10" t="n"/>
      <c r="B17" s="11" t="inlineStr">
        <is>
          <t>TAUX D'ÉPARGNE (réel)</t>
        </is>
      </c>
      <c r="C17" s="12" t="n"/>
      <c r="D17" s="12" t="n"/>
      <c r="E17" s="14">
        <f>IFERROR(E12/E14,0)</f>
        <v/>
      </c>
      <c r="F17" s="12" t="n"/>
      <c r="G17" s="12" t="n"/>
      <c r="H17" s="10" t="n"/>
    </row>
  </sheetData>
  <mergeCells count="1">
    <mergeCell ref="A1:H1"/>
  </mergeCells>
  <conditionalFormatting sqref="H4:H13">
    <cfRule type="expression" priority="1" dxfId="0" stopIfTrue="1">
      <formula>H4="Dépassé"</formula>
    </cfRule>
    <cfRule type="expression" priority="2" dxfId="1" stopIfTrue="1">
      <formula>H4="Économie"</formula>
    </cfRule>
  </conditionalFormatting>
  <dataValidations count="1">
    <dataValidation sqref="A4:A13" showErrorMessage="1" showInputMessage="1" allowBlank="0" type="list">
      <formula1>"Revenu,Dépense"</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22" customWidth="1" min="1" max="1"/>
    <col width="18" customWidth="1" min="2" max="2"/>
    <col width="18" customWidth="1" min="3" max="3"/>
    <col width="14" customWidth="1" min="4" max="4"/>
    <col width="14" customWidth="1" min="5" max="5"/>
  </cols>
  <sheetData>
    <row r="1" ht="26" customHeight="1">
      <c r="A1" s="1" t="inlineStr">
        <is>
          <t>SYNTHÈSE DU BUDGET – JUILLET 2026</t>
        </is>
      </c>
    </row>
    <row r="3">
      <c r="A3" s="15" t="inlineStr">
        <is>
          <t>Total revenus (réel)</t>
        </is>
      </c>
      <c r="B3" s="16" t="n"/>
      <c r="C3" s="17" t="n"/>
      <c r="D3" s="18">
        <f>'Budget mensuel'!E14</f>
        <v/>
      </c>
      <c r="E3" s="17" t="n"/>
    </row>
    <row r="4">
      <c r="A4" s="15" t="inlineStr">
        <is>
          <t>Total dépenses (réel)</t>
        </is>
      </c>
      <c r="B4" s="16" t="n"/>
      <c r="C4" s="17" t="n"/>
      <c r="D4" s="18">
        <f>'Budget mensuel'!E15</f>
        <v/>
      </c>
      <c r="E4" s="17" t="n"/>
    </row>
    <row r="5">
      <c r="A5" s="15" t="inlineStr">
        <is>
          <t>Solde net (réel)</t>
        </is>
      </c>
      <c r="B5" s="16" t="n"/>
      <c r="C5" s="17" t="n"/>
      <c r="D5" s="18">
        <f>'Budget mensuel'!E16</f>
        <v/>
      </c>
      <c r="E5" s="17" t="n"/>
    </row>
    <row r="6">
      <c r="A6" s="15" t="inlineStr">
        <is>
          <t>Taux d'épargne</t>
        </is>
      </c>
      <c r="B6" s="16" t="n"/>
      <c r="C6" s="17" t="n"/>
      <c r="D6" s="19">
        <f>'Budget mensuel'!E17</f>
        <v/>
      </c>
      <c r="E6" s="17" t="n"/>
    </row>
    <row r="9">
      <c r="A9" s="2" t="inlineStr">
        <is>
          <t>Catégorie</t>
        </is>
      </c>
      <c r="B9" s="2" t="inlineStr">
        <is>
          <t>Budget prévu (€)</t>
        </is>
      </c>
      <c r="C9" s="2" t="inlineStr">
        <is>
          <t>Montant réel (€)</t>
        </is>
      </c>
    </row>
    <row r="10">
      <c r="A10" s="3" t="inlineStr">
        <is>
          <t>Logement</t>
        </is>
      </c>
      <c r="B10" s="5">
        <f>SUMIF('Budget mensuel'!$B$4:$B$13,A10,'Budget mensuel'!$D$4:$D$13)</f>
        <v/>
      </c>
      <c r="C10" s="5">
        <f>SUMIF('Budget mensuel'!$B$4:$B$13,A10,'Budget mensuel'!$E$4:$E$13)</f>
        <v/>
      </c>
    </row>
    <row r="11">
      <c r="A11" s="7" t="inlineStr">
        <is>
          <t>Alimentation</t>
        </is>
      </c>
      <c r="B11" s="8">
        <f>SUMIF('Budget mensuel'!$B$4:$B$13,A11,'Budget mensuel'!$D$4:$D$13)</f>
        <v/>
      </c>
      <c r="C11" s="8">
        <f>SUMIF('Budget mensuel'!$B$4:$B$13,A11,'Budget mensuel'!$E$4:$E$13)</f>
        <v/>
      </c>
    </row>
    <row r="12">
      <c r="A12" s="3" t="inlineStr">
        <is>
          <t>Transport</t>
        </is>
      </c>
      <c r="B12" s="5">
        <f>SUMIF('Budget mensuel'!$B$4:$B$13,A12,'Budget mensuel'!$D$4:$D$13)</f>
        <v/>
      </c>
      <c r="C12" s="5">
        <f>SUMIF('Budget mensuel'!$B$4:$B$13,A12,'Budget mensuel'!$E$4:$E$13)</f>
        <v/>
      </c>
    </row>
    <row r="13">
      <c r="A13" s="7" t="inlineStr">
        <is>
          <t>Loisirs</t>
        </is>
      </c>
      <c r="B13" s="8">
        <f>SUMIF('Budget mensuel'!$B$4:$B$13,A13,'Budget mensuel'!$D$4:$D$13)</f>
        <v/>
      </c>
      <c r="C13" s="8">
        <f>SUMIF('Budget mensuel'!$B$4:$B$13,A13,'Budget mensuel'!$E$4:$E$13)</f>
        <v/>
      </c>
    </row>
    <row r="14">
      <c r="A14" s="3" t="inlineStr">
        <is>
          <t>Santé</t>
        </is>
      </c>
      <c r="B14" s="5">
        <f>SUMIF('Budget mensuel'!$B$4:$B$13,A14,'Budget mensuel'!$D$4:$D$13)</f>
        <v/>
      </c>
      <c r="C14" s="5">
        <f>SUMIF('Budget mensuel'!$B$4:$B$13,A14,'Budget mensuel'!$E$4:$E$13)</f>
        <v/>
      </c>
    </row>
    <row r="15">
      <c r="A15" s="7" t="inlineStr">
        <is>
          <t>Épargne</t>
        </is>
      </c>
      <c r="B15" s="8">
        <f>SUMIF('Budget mensuel'!$B$4:$B$13,A15,'Budget mensuel'!$D$4:$D$13)</f>
        <v/>
      </c>
      <c r="C15" s="8">
        <f>SUMIF('Budget mensuel'!$B$4:$B$13,A15,'Budget mensuel'!$E$4:$E$13)</f>
        <v/>
      </c>
    </row>
    <row r="16">
      <c r="A16" s="3" t="inlineStr">
        <is>
          <t>Divers</t>
        </is>
      </c>
      <c r="B16" s="5">
        <f>SUMIF('Budget mensuel'!$B$4:$B$13,A16,'Budget mensuel'!$D$4:$D$13)</f>
        <v/>
      </c>
      <c r="C16" s="5">
        <f>SUMIF('Budget mensuel'!$B$4:$B$13,A16,'Budget mensuel'!$E$4:$E$13)</f>
        <v/>
      </c>
    </row>
    <row r="17">
      <c r="A17" s="11" t="inlineStr">
        <is>
          <t>TOTAL</t>
        </is>
      </c>
      <c r="B17" s="13">
        <f>SUM(B10:B16)</f>
        <v/>
      </c>
      <c r="C17" s="13">
        <f>SUM(C10:C16)</f>
        <v/>
      </c>
    </row>
  </sheetData>
  <mergeCells count="9">
    <mergeCell ref="A1:E1"/>
    <mergeCell ref="A3:C3"/>
    <mergeCell ref="D3:E3"/>
    <mergeCell ref="A4:C4"/>
    <mergeCell ref="D4:E4"/>
    <mergeCell ref="A5:C5"/>
    <mergeCell ref="D5:E5"/>
    <mergeCell ref="A6:C6"/>
    <mergeCell ref="D6:E6"/>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0" customWidth="1" min="1" max="1"/>
    <col width="90" customWidth="1" min="2" max="2"/>
  </cols>
  <sheetData>
    <row r="1" ht="26" customHeight="1">
      <c r="A1" s="1" t="inlineStr">
        <is>
          <t>MODE D'EMPLOI DU CLASSEUR</t>
        </is>
      </c>
    </row>
    <row r="3">
      <c r="A3" s="2" t="inlineStr">
        <is>
          <t>Feuille</t>
        </is>
      </c>
      <c r="B3" s="2" t="inlineStr">
        <is>
          <t>Description</t>
        </is>
      </c>
    </row>
    <row r="4" ht="60" customHeight="1">
      <c r="A4" s="20" t="inlineStr">
        <is>
          <t>Budget mensuel</t>
        </is>
      </c>
      <c r="B4" s="21" t="inlineStr">
        <is>
          <t>Saisissez vos revenus et dépenses du mois. Les colonnes 'Budget prévu' et 'Montant réel' (fond jaune pâle) sont modifiables. L'écart, le % réalisé et le statut se calculent automatiquement. Les totaux (revenus, dépenses, solde net, taux d'épargne) sont en bas de tableau.</t>
        </is>
      </c>
    </row>
    <row r="5" ht="60" customHeight="1">
      <c r="A5" s="22" t="inlineStr">
        <is>
          <t>Synthèse</t>
        </is>
      </c>
      <c r="B5" s="23" t="inlineStr">
        <is>
          <t>Tableau de bord récapitulatif : indicateurs clés (revenus, dépenses, solde, taux d'épargne), tableau par catégorie et deux graphiques (comparaison prévu/réel et répartition des dépenses). Toutes les valeurs se mettent à jour automatiquement depuis la feuille 'Budget mensuel'.</t>
        </is>
      </c>
    </row>
    <row r="6" ht="60" customHeight="1">
      <c r="A6" s="20" t="inlineStr">
        <is>
          <t>Conseils</t>
        </is>
      </c>
      <c r="B6" s="21" t="inlineStr">
        <is>
          <t>Mettez à jour le fichier chaque mois en modifiant les montants réels. Un statut 'Dépassé' en rouge indique une dépense supérieure au budget prévu, un statut 'Économie' en vert indique une dépense inférieure au budget prévu. Visez un taux d'épargne d'au moins 10 à 20 % de vos revenus.</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2026-07-17T17:06:26Z</dcterms:created>
  <dcterms:modified xmlns:dcterms="http://purl.org/dc/terms/" xmlns:xsi="http://www.w3.org/2001/XMLSchema-instance" xsi:type="dcterms:W3CDTF">2026-07-17T17:06:26Z</dcterms:modified>
</cp:coreProperties>
</file>