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recrutement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'Budget recrutement'!$A$1:$Y$101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&quot; €&quot;"/>
    <numFmt numFmtId="167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color rgb="00000000"/>
      <sz val="11"/>
    </font>
    <font>
      <name val="Aptos Display"/>
      <b val="1"/>
      <color rgb="00FFFFFF"/>
      <sz val="16"/>
    </font>
    <font>
      <name val="Aptos"/>
      <b val="1"/>
      <sz val="11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4" fillId="2" borderId="0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total estimé par poste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 recrutement'!S1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'Budget recrutement'!$B$2:$B$101</f>
            </numRef>
          </cat>
          <val>
            <numRef>
              <f>'Budget recrutement'!$S$2:$S$101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Poste recherché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coûts directs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'Synthèse'!B21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solidFill>
                  <a:srgbClr val="4A2AA5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solidFill>
                  <a:srgbClr val="FF6B4A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16A34A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DC2626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solidFill>
                  <a:srgbClr val="5D3BC4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solidFill>
                  <a:srgbClr val="FF6B4A"/>
                </a:solidFill>
                <a:prstDash val="solid"/>
              </a:ln>
            </spPr>
          </dPt>
          <cat>
            <numRef>
              <f>'Synthèse'!$A$22:$A$27</f>
            </numRef>
          </cat>
          <val>
            <numRef>
              <f>'Synthèse'!$B$22:$B$27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prévisionnel versus coût estimé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 recrutement'!S1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solidFill>
                <a:srgbClr val="4A2AA5"/>
              </a:solidFill>
              <a:prstDash val="solid"/>
            </a:ln>
          </spPr>
          <cat>
            <numRef>
              <f>'Budget recrutement'!$B$2:$B$101</f>
            </numRef>
          </cat>
          <val>
            <numRef>
              <f>'Budget recrutement'!$S$2:$S$101</f>
            </numRef>
          </val>
        </ser>
        <ser>
          <idx val="1"/>
          <order val="1"/>
          <tx>
            <strRef>
              <f>'Budget recrutement'!T1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solidFill>
                <a:srgbClr val="FF6B4A"/>
              </a:solidFill>
              <a:prstDash val="solid"/>
            </a:ln>
          </spPr>
          <cat>
            <numRef>
              <f>'Budget recrutement'!$B$2:$B$101</f>
            </numRef>
          </cat>
          <val>
            <numRef>
              <f>'Budget recrutement'!$T$2:$T$101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Poste recherché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20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37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9" customWidth="1" min="3" max="3"/>
    <col width="22" customWidth="1" min="4" max="4"/>
    <col width="16" customWidth="1" min="5" max="5"/>
    <col width="18" customWidth="1" min="6" max="6"/>
    <col width="15" customWidth="1" min="7" max="7"/>
    <col width="20" customWidth="1" min="8" max="8"/>
    <col width="16" customWidth="1" min="9" max="9"/>
    <col width="23" customWidth="1" min="10" max="10"/>
    <col width="25" customWidth="1" min="11" max="11"/>
    <col width="22" customWidth="1" min="12" max="12"/>
    <col width="22" customWidth="1" min="13" max="13"/>
    <col width="22" customWidth="1" min="14" max="14"/>
    <col width="20" customWidth="1" min="15" max="15"/>
    <col width="25" customWidth="1" min="16" max="16"/>
    <col width="20" customWidth="1" min="17" max="17"/>
    <col width="17" customWidth="1" min="18" max="18"/>
    <col width="23" customWidth="1" min="19" max="19"/>
    <col width="21" customWidth="1" min="20" max="20"/>
    <col width="18" customWidth="1" min="21" max="21"/>
    <col width="21" customWidth="1" min="22" max="22"/>
    <col width="16" customWidth="1" min="23" max="23"/>
    <col width="35" customWidth="1" min="24" max="24"/>
    <col width="19" customWidth="1" min="25" max="25"/>
  </cols>
  <sheetData>
    <row r="1" ht="42" customHeight="1">
      <c r="A1" s="1" t="inlineStr">
        <is>
          <t>ID recrutement</t>
        </is>
      </c>
      <c r="B1" s="1" t="inlineStr">
        <is>
          <t>Poste recherché</t>
        </is>
      </c>
      <c r="C1" s="1" t="inlineStr">
        <is>
          <t>Département</t>
        </is>
      </c>
      <c r="D1" s="1" t="inlineStr">
        <is>
          <t>Responsable</t>
        </is>
      </c>
      <c r="E1" s="1" t="inlineStr">
        <is>
          <t>Ville</t>
        </is>
      </c>
      <c r="F1" s="1" t="inlineStr">
        <is>
          <t>Type de contrat</t>
        </is>
      </c>
      <c r="G1" s="1" t="inlineStr">
        <is>
          <t>Date d’ouverture</t>
        </is>
      </c>
      <c r="H1" s="1" t="inlineStr">
        <is>
          <t>Date prévue d’embauche</t>
        </is>
      </c>
      <c r="I1" s="1" t="inlineStr">
        <is>
          <t>Nombre de postes</t>
        </is>
      </c>
      <c r="J1" s="1" t="inlineStr">
        <is>
          <t>Salaire annuel brut unitaire (€)</t>
        </is>
      </c>
      <c r="K1" s="1" t="inlineStr">
        <is>
          <t>Taux de charges patronales (%)</t>
        </is>
      </c>
      <c r="L1" s="1" t="inlineStr">
        <is>
          <t>Coût salarial chargé (€)</t>
        </is>
      </c>
      <c r="M1" s="1" t="inlineStr">
        <is>
          <t>Budget diffusion annonces (€)</t>
        </is>
      </c>
      <c r="N1" s="1" t="inlineStr">
        <is>
          <t>Budget cabinet / chasse (€)</t>
        </is>
      </c>
      <c r="O1" s="1" t="inlineStr">
        <is>
          <t>Budget jobboards (€)</t>
        </is>
      </c>
      <c r="P1" s="1" t="inlineStr">
        <is>
          <t>Budget tests et évaluations (€)</t>
        </is>
      </c>
      <c r="Q1" s="1" t="inlineStr">
        <is>
          <t>Budget déplacements (€)</t>
        </is>
      </c>
      <c r="R1" s="1" t="inlineStr">
        <is>
          <t>Autres frais (€)</t>
        </is>
      </c>
      <c r="S1" s="1" t="inlineStr">
        <is>
          <t>Coût recrutement total (€)</t>
        </is>
      </c>
      <c r="T1" s="1" t="inlineStr">
        <is>
          <t>Budget prévisionnel (€)</t>
        </is>
      </c>
      <c r="U1" s="1" t="inlineStr">
        <is>
          <t>Écart budget (€)</t>
        </is>
      </c>
      <c r="V1" s="1" t="inlineStr">
        <is>
          <t>Taux de consommation (%)</t>
        </is>
      </c>
      <c r="W1" s="1" t="inlineStr">
        <is>
          <t>Statut</t>
        </is>
      </c>
      <c r="X1" s="1" t="inlineStr">
        <is>
          <t>Commentaires</t>
        </is>
      </c>
      <c r="Y1" s="1" t="inlineStr">
        <is>
          <t>Alerte budgétaire</t>
        </is>
      </c>
    </row>
    <row r="2" ht="22" customHeight="1">
      <c r="A2" s="2" t="inlineStr">
        <is>
          <t>REC-2026-001</t>
        </is>
      </c>
      <c r="B2" s="2" t="inlineStr">
        <is>
          <t>Responsable commercial</t>
        </is>
      </c>
      <c r="C2" s="2" t="inlineStr">
        <is>
          <t>Commerce</t>
        </is>
      </c>
      <c r="D2" s="2" t="inlineStr">
        <is>
          <t>Camille Martin</t>
        </is>
      </c>
      <c r="E2" s="2" t="inlineStr">
        <is>
          <t>Paris</t>
        </is>
      </c>
      <c r="F2" s="2" t="inlineStr">
        <is>
          <t>CDI</t>
        </is>
      </c>
      <c r="G2" s="3" t="n">
        <v>46034</v>
      </c>
      <c r="H2" s="3" t="n">
        <v>46083</v>
      </c>
      <c r="I2" s="4" t="n">
        <v>1</v>
      </c>
      <c r="J2" s="5" t="n">
        <v>52000</v>
      </c>
      <c r="K2" s="6" t="n">
        <v>0.43</v>
      </c>
      <c r="L2" s="7">
        <f>IF(A2="","",IFERROR(J2*(1+K2),0))</f>
        <v/>
      </c>
      <c r="M2" s="5" t="n">
        <v>1200</v>
      </c>
      <c r="N2" s="5" t="n">
        <v>6500</v>
      </c>
      <c r="O2" s="5" t="n">
        <v>1800</v>
      </c>
      <c r="P2" s="5" t="n">
        <v>900</v>
      </c>
      <c r="Q2" s="5" t="n">
        <v>600</v>
      </c>
      <c r="R2" s="5" t="n">
        <v>300</v>
      </c>
      <c r="S2" s="7">
        <f>IF(A2="","",SUM(M2:R2)+L2)</f>
        <v/>
      </c>
      <c r="T2" s="5" t="n">
        <v>88000</v>
      </c>
      <c r="U2" s="7">
        <f>IF(A2="","",T2-S2)</f>
        <v/>
      </c>
      <c r="V2" s="8">
        <f>IF(A2="","",IFERROR(S2/T2,0))</f>
        <v/>
      </c>
      <c r="W2" s="4" t="inlineStr">
        <is>
          <t>En cours</t>
        </is>
      </c>
      <c r="X2" s="2" t="inlineStr">
        <is>
          <t>Recherche de profils B2B confirmés.</t>
        </is>
      </c>
      <c r="Y2" s="9">
        <f>IF(A2="","",IF(U2&lt;0,"Dépassement","Dans le budget"))</f>
        <v/>
      </c>
    </row>
    <row r="3" ht="22" customHeight="1">
      <c r="A3" s="2" t="inlineStr">
        <is>
          <t>REC-2026-002</t>
        </is>
      </c>
      <c r="B3" s="2" t="inlineStr">
        <is>
          <t>Développeur logiciel</t>
        </is>
      </c>
      <c r="C3" s="2" t="inlineStr">
        <is>
          <t>Technologie</t>
        </is>
      </c>
      <c r="D3" s="2" t="inlineStr">
        <is>
          <t>Lucas Bernard</t>
        </is>
      </c>
      <c r="E3" s="2" t="inlineStr">
        <is>
          <t>Lyon</t>
        </is>
      </c>
      <c r="F3" s="2" t="inlineStr">
        <is>
          <t>CDI</t>
        </is>
      </c>
      <c r="G3" s="3" t="n">
        <v>46042</v>
      </c>
      <c r="H3" s="3" t="n">
        <v>46118</v>
      </c>
      <c r="I3" s="4" t="n">
        <v>1</v>
      </c>
      <c r="J3" s="5" t="n">
        <v>58000</v>
      </c>
      <c r="K3" s="6" t="n">
        <v>0.44</v>
      </c>
      <c r="L3" s="10">
        <f>IF(A3="","",IFERROR(J3*(1+K3),0))</f>
        <v/>
      </c>
      <c r="M3" s="5" t="n">
        <v>1400</v>
      </c>
      <c r="N3" s="5" t="n">
        <v>8000</v>
      </c>
      <c r="O3" s="5" t="n">
        <v>2200</v>
      </c>
      <c r="P3" s="5" t="n">
        <v>1600</v>
      </c>
      <c r="Q3" s="5" t="n">
        <v>900</v>
      </c>
      <c r="R3" s="5" t="n">
        <v>500</v>
      </c>
      <c r="S3" s="10">
        <f>IF(A3="","",SUM(M3:R3)+L3)</f>
        <v/>
      </c>
      <c r="T3" s="5" t="n">
        <v>95000</v>
      </c>
      <c r="U3" s="10">
        <f>IF(A3="","",T3-S3)</f>
        <v/>
      </c>
      <c r="V3" s="11">
        <f>IF(A3="","",IFERROR(S3/T3,0))</f>
        <v/>
      </c>
      <c r="W3" s="4" t="inlineStr">
        <is>
          <t>En cours</t>
        </is>
      </c>
      <c r="X3" s="2" t="inlineStr">
        <is>
          <t>Compétences Python et cloud prioritaires.</t>
        </is>
      </c>
      <c r="Y3" s="12">
        <f>IF(A3="","",IF(U3&lt;0,"Dépassement","Dans le budget"))</f>
        <v/>
      </c>
    </row>
    <row r="4" ht="22" customHeight="1">
      <c r="A4" s="2" t="inlineStr">
        <is>
          <t>REC-2026-003</t>
        </is>
      </c>
      <c r="B4" s="2" t="inlineStr">
        <is>
          <t>Chargée de communication</t>
        </is>
      </c>
      <c r="C4" s="2" t="inlineStr">
        <is>
          <t>Marketing</t>
        </is>
      </c>
      <c r="D4" s="2" t="inlineStr">
        <is>
          <t>Emma Moreau</t>
        </is>
      </c>
      <c r="E4" s="2" t="inlineStr">
        <is>
          <t>Nantes</t>
        </is>
      </c>
      <c r="F4" s="2" t="inlineStr">
        <is>
          <t>CDD</t>
        </is>
      </c>
      <c r="G4" s="3" t="n">
        <v>46055</v>
      </c>
      <c r="H4" s="3" t="n">
        <v>46132</v>
      </c>
      <c r="I4" s="4" t="n">
        <v>1</v>
      </c>
      <c r="J4" s="5" t="n">
        <v>38000</v>
      </c>
      <c r="K4" s="6" t="n">
        <v>0.42</v>
      </c>
      <c r="L4" s="7">
        <f>IF(A4="","",IFERROR(J4*(1+K4),0))</f>
        <v/>
      </c>
      <c r="M4" s="5" t="n">
        <v>900</v>
      </c>
      <c r="N4" s="5" t="n">
        <v>3200</v>
      </c>
      <c r="O4" s="5" t="n">
        <v>1200</v>
      </c>
      <c r="P4" s="5" t="n">
        <v>700</v>
      </c>
      <c r="Q4" s="5" t="n">
        <v>400</v>
      </c>
      <c r="R4" s="5" t="n">
        <v>300</v>
      </c>
      <c r="S4" s="7">
        <f>IF(A4="","",SUM(M4:R4)+L4)</f>
        <v/>
      </c>
      <c r="T4" s="5" t="n">
        <v>62000</v>
      </c>
      <c r="U4" s="7">
        <f>IF(A4="","",T4-S4)</f>
        <v/>
      </c>
      <c r="V4" s="8">
        <f>IF(A4="","",IFERROR(S4/T4,0))</f>
        <v/>
      </c>
      <c r="W4" s="4" t="inlineStr">
        <is>
          <t>Pourvu</t>
        </is>
      </c>
      <c r="X4" s="2" t="inlineStr">
        <is>
          <t>Contrat de remplacement de huit mois.</t>
        </is>
      </c>
      <c r="Y4" s="9">
        <f>IF(A4="","",IF(U4&lt;0,"Dépassement","Dans le budget"))</f>
        <v/>
      </c>
    </row>
    <row r="5" ht="22" customHeight="1">
      <c r="A5" s="2" t="inlineStr">
        <is>
          <t>REC-2026-004</t>
        </is>
      </c>
      <c r="B5" s="2" t="inlineStr">
        <is>
          <t>Technicien maintenance</t>
        </is>
      </c>
      <c r="C5" s="2" t="inlineStr">
        <is>
          <t>Opérations</t>
        </is>
      </c>
      <c r="D5" s="2" t="inlineStr">
        <is>
          <t>Hugo Petit</t>
        </is>
      </c>
      <c r="E5" s="2" t="inlineStr">
        <is>
          <t>Toulouse</t>
        </is>
      </c>
      <c r="F5" s="2" t="inlineStr">
        <is>
          <t>CDI</t>
        </is>
      </c>
      <c r="G5" s="3" t="n">
        <v>46069</v>
      </c>
      <c r="H5" s="3" t="n">
        <v>46153</v>
      </c>
      <c r="I5" s="4" t="n">
        <v>1</v>
      </c>
      <c r="J5" s="5" t="n">
        <v>36000</v>
      </c>
      <c r="K5" s="6" t="n">
        <v>0.43</v>
      </c>
      <c r="L5" s="10">
        <f>IF(A5="","",IFERROR(J5*(1+K5),0))</f>
        <v/>
      </c>
      <c r="M5" s="5" t="n">
        <v>1000</v>
      </c>
      <c r="N5" s="5" t="n">
        <v>4000</v>
      </c>
      <c r="O5" s="5" t="n">
        <v>1000</v>
      </c>
      <c r="P5" s="5" t="n">
        <v>1200</v>
      </c>
      <c r="Q5" s="5" t="n">
        <v>1200</v>
      </c>
      <c r="R5" s="5" t="n">
        <v>600</v>
      </c>
      <c r="S5" s="10">
        <f>IF(A5="","",SUM(M5:R5)+L5)</f>
        <v/>
      </c>
      <c r="T5" s="5" t="n">
        <v>60000</v>
      </c>
      <c r="U5" s="10">
        <f>IF(A5="","",T5-S5)</f>
        <v/>
      </c>
      <c r="V5" s="11">
        <f>IF(A5="","",IFERROR(S5/T5,0))</f>
        <v/>
      </c>
      <c r="W5" s="4" t="inlineStr">
        <is>
          <t>Planifié</t>
        </is>
      </c>
      <c r="X5" s="2" t="inlineStr">
        <is>
          <t>Déplacements sur les sites industriels prévus.</t>
        </is>
      </c>
      <c r="Y5" s="12">
        <f>IF(A5="","",IF(U5&lt;0,"Dépassement","Dans le budget"))</f>
        <v/>
      </c>
    </row>
    <row r="6" ht="22" customHeight="1">
      <c r="A6" s="2" t="inlineStr">
        <is>
          <t>REC-2026-005</t>
        </is>
      </c>
      <c r="B6" s="2" t="inlineStr">
        <is>
          <t>Assistante RH</t>
        </is>
      </c>
      <c r="C6" s="2" t="inlineStr">
        <is>
          <t>Ressources humaines</t>
        </is>
      </c>
      <c r="D6" s="2" t="inlineStr">
        <is>
          <t>Léa Robert</t>
        </is>
      </c>
      <c r="E6" s="2" t="inlineStr">
        <is>
          <t>Lille</t>
        </is>
      </c>
      <c r="F6" s="2" t="inlineStr">
        <is>
          <t>Alternance</t>
        </is>
      </c>
      <c r="G6" s="3" t="n">
        <v>46083</v>
      </c>
      <c r="H6" s="3" t="n">
        <v>46266</v>
      </c>
      <c r="I6" s="4" t="n">
        <v>1</v>
      </c>
      <c r="J6" s="5" t="n">
        <v>25000</v>
      </c>
      <c r="K6" s="6" t="n">
        <v>0.41</v>
      </c>
      <c r="L6" s="7">
        <f>IF(A6="","",IFERROR(J6*(1+K6),0))</f>
        <v/>
      </c>
      <c r="M6" s="5" t="n">
        <v>600</v>
      </c>
      <c r="N6" s="5" t="n">
        <v>1000</v>
      </c>
      <c r="O6" s="5" t="n">
        <v>600</v>
      </c>
      <c r="P6" s="5" t="n">
        <v>500</v>
      </c>
      <c r="Q6" s="5" t="n">
        <v>300</v>
      </c>
      <c r="R6" s="5" t="n">
        <v>200</v>
      </c>
      <c r="S6" s="7">
        <f>IF(A6="","",SUM(M6:R6)+L6)</f>
        <v/>
      </c>
      <c r="T6" s="5" t="n">
        <v>40000</v>
      </c>
      <c r="U6" s="7">
        <f>IF(A6="","",T6-S6)</f>
        <v/>
      </c>
      <c r="V6" s="8">
        <f>IF(A6="","",IFERROR(S6/T6,0))</f>
        <v/>
      </c>
      <c r="W6" s="4" t="inlineStr">
        <is>
          <t>En cours</t>
        </is>
      </c>
      <c r="X6" s="2" t="inlineStr">
        <is>
          <t>Rythme d’alternance à confirmer avec l’école.</t>
        </is>
      </c>
      <c r="Y6" s="9">
        <f>IF(A6="","",IF(U6&lt;0,"Dépassement","Dans le budget"))</f>
        <v/>
      </c>
    </row>
    <row r="7" ht="22" customHeight="1">
      <c r="A7" s="2" t="inlineStr">
        <is>
          <t>REC-2026-006</t>
        </is>
      </c>
      <c r="B7" s="2" t="inlineStr">
        <is>
          <t>Data analyst</t>
        </is>
      </c>
      <c r="C7" s="2" t="inlineStr">
        <is>
          <t>Finance</t>
        </is>
      </c>
      <c r="D7" s="2" t="inlineStr">
        <is>
          <t>Louis Durand</t>
        </is>
      </c>
      <c r="E7" s="2" t="inlineStr">
        <is>
          <t>Bordeaux</t>
        </is>
      </c>
      <c r="F7" s="2" t="inlineStr">
        <is>
          <t>CDI</t>
        </is>
      </c>
      <c r="G7" s="3" t="n">
        <v>46097</v>
      </c>
      <c r="H7" s="3" t="n">
        <v>46174</v>
      </c>
      <c r="I7" s="4" t="n">
        <v>1</v>
      </c>
      <c r="J7" s="5" t="n">
        <v>50000</v>
      </c>
      <c r="K7" s="6" t="n">
        <v>0.44</v>
      </c>
      <c r="L7" s="10">
        <f>IF(A7="","",IFERROR(J7*(1+K7),0))</f>
        <v/>
      </c>
      <c r="M7" s="5" t="n">
        <v>1200</v>
      </c>
      <c r="N7" s="5" t="n">
        <v>7000</v>
      </c>
      <c r="O7" s="5" t="n">
        <v>1800</v>
      </c>
      <c r="P7" s="5" t="n">
        <v>1700</v>
      </c>
      <c r="Q7" s="5" t="n">
        <v>800</v>
      </c>
      <c r="R7" s="5" t="n">
        <v>500</v>
      </c>
      <c r="S7" s="10">
        <f>IF(A7="","",SUM(M7:R7)+L7)</f>
        <v/>
      </c>
      <c r="T7" s="5" t="n">
        <v>86000</v>
      </c>
      <c r="U7" s="10">
        <f>IF(A7="","",T7-S7)</f>
        <v/>
      </c>
      <c r="V7" s="11">
        <f>IF(A7="","",IFERROR(S7/T7,0))</f>
        <v/>
      </c>
      <c r="W7" s="4" t="inlineStr">
        <is>
          <t>Pourvu</t>
        </is>
      </c>
      <c r="X7" s="2" t="inlineStr">
        <is>
          <t>Maîtrise de Power BI et SQL requise.</t>
        </is>
      </c>
      <c r="Y7" s="12">
        <f>IF(A7="","",IF(U7&lt;0,"Dépassement","Dans le budget"))</f>
        <v/>
      </c>
    </row>
    <row r="8" ht="22" customHeight="1">
      <c r="A8" s="2" t="inlineStr">
        <is>
          <t>REC-2026-007</t>
        </is>
      </c>
      <c r="B8" s="2" t="inlineStr">
        <is>
          <t>Product manager</t>
        </is>
      </c>
      <c r="C8" s="2" t="inlineStr">
        <is>
          <t>Produit</t>
        </is>
      </c>
      <c r="D8" s="2" t="inlineStr">
        <is>
          <t>Chloé Simon</t>
        </is>
      </c>
      <c r="E8" s="2" t="inlineStr">
        <is>
          <t>Marseille</t>
        </is>
      </c>
      <c r="F8" s="2" t="inlineStr">
        <is>
          <t>CDI</t>
        </is>
      </c>
      <c r="G8" s="3" t="n">
        <v>46118</v>
      </c>
      <c r="H8" s="3" t="n">
        <v>46209</v>
      </c>
      <c r="I8" s="4" t="n">
        <v>1</v>
      </c>
      <c r="J8" s="5" t="n">
        <v>55000</v>
      </c>
      <c r="K8" s="6" t="n">
        <v>0.43</v>
      </c>
      <c r="L8" s="7">
        <f>IF(A8="","",IFERROR(J8*(1+K8),0))</f>
        <v/>
      </c>
      <c r="M8" s="5" t="n">
        <v>1300</v>
      </c>
      <c r="N8" s="5" t="n">
        <v>9000</v>
      </c>
      <c r="O8" s="5" t="n">
        <v>2400</v>
      </c>
      <c r="P8" s="5" t="n">
        <v>1400</v>
      </c>
      <c r="Q8" s="5" t="n">
        <v>700</v>
      </c>
      <c r="R8" s="5" t="n">
        <v>600</v>
      </c>
      <c r="S8" s="7">
        <f>IF(A8="","",SUM(M8:R8)+L8)</f>
        <v/>
      </c>
      <c r="T8" s="5" t="n">
        <v>92000</v>
      </c>
      <c r="U8" s="7">
        <f>IF(A8="","",T8-S8)</f>
        <v/>
      </c>
      <c r="V8" s="8">
        <f>IF(A8="","",IFERROR(S8/T8,0))</f>
        <v/>
      </c>
      <c r="W8" s="4" t="inlineStr">
        <is>
          <t>Suspendu</t>
        </is>
      </c>
      <c r="X8" s="2" t="inlineStr">
        <is>
          <t>Recherche suspendue dans l’attente de validation stratégique.</t>
        </is>
      </c>
      <c r="Y8" s="9">
        <f>IF(A8="","",IF(U8&lt;0,"Dépassement","Dans le budget"))</f>
        <v/>
      </c>
    </row>
    <row r="9" ht="22" customHeight="1">
      <c r="A9" s="2" t="inlineStr">
        <is>
          <t>REC-2026-008</t>
        </is>
      </c>
      <c r="B9" s="2" t="inlineStr">
        <is>
          <t>Comptable</t>
        </is>
      </c>
      <c r="C9" s="2" t="inlineStr">
        <is>
          <t>Finance</t>
        </is>
      </c>
      <c r="D9" s="2" t="inlineStr">
        <is>
          <t>Nathan Leroy</t>
        </is>
      </c>
      <c r="E9" s="2" t="inlineStr">
        <is>
          <t>Strasbourg</t>
        </is>
      </c>
      <c r="F9" s="2" t="inlineStr">
        <is>
          <t>CDI</t>
        </is>
      </c>
      <c r="G9" s="3" t="n">
        <v>46146</v>
      </c>
      <c r="H9" s="3" t="n">
        <v>46223</v>
      </c>
      <c r="I9" s="4" t="n">
        <v>1</v>
      </c>
      <c r="J9" s="5" t="n">
        <v>40000</v>
      </c>
      <c r="K9" s="6" t="n">
        <v>0.42</v>
      </c>
      <c r="L9" s="10">
        <f>IF(A9="","",IFERROR(J9*(1+K9),0))</f>
        <v/>
      </c>
      <c r="M9" s="5" t="n">
        <v>800</v>
      </c>
      <c r="N9" s="5" t="n">
        <v>3500</v>
      </c>
      <c r="O9" s="5" t="n">
        <v>1200</v>
      </c>
      <c r="P9" s="5" t="n">
        <v>800</v>
      </c>
      <c r="Q9" s="5" t="n">
        <v>400</v>
      </c>
      <c r="R9" s="5" t="n">
        <v>300</v>
      </c>
      <c r="S9" s="10">
        <f>IF(A9="","",SUM(M9:R9)+L9)</f>
        <v/>
      </c>
      <c r="T9" s="5" t="n">
        <v>65000</v>
      </c>
      <c r="U9" s="10">
        <f>IF(A9="","",T9-S9)</f>
        <v/>
      </c>
      <c r="V9" s="11">
        <f>IF(A9="","",IFERROR(S9/T9,0))</f>
        <v/>
      </c>
      <c r="W9" s="4" t="inlineStr">
        <is>
          <t>Planifié</t>
        </is>
      </c>
      <c r="X9" s="2" t="inlineStr">
        <is>
          <t>Expérience clôture comptable et ERP demandée.</t>
        </is>
      </c>
      <c r="Y9" s="12">
        <f>IF(A9="","",IF(U9&lt;0,"Dépassement","Dans le budget"))</f>
        <v/>
      </c>
    </row>
    <row r="10" ht="22" customHeight="1">
      <c r="A10" s="2" t="inlineStr">
        <is>
          <t>REC-2026-009</t>
        </is>
      </c>
      <c r="B10" s="2" t="inlineStr">
        <is>
          <t>Chargée de recrutement</t>
        </is>
      </c>
      <c r="C10" s="2" t="inlineStr">
        <is>
          <t>Ressources humaines</t>
        </is>
      </c>
      <c r="D10" s="2" t="inlineStr">
        <is>
          <t>Manon Garcia</t>
        </is>
      </c>
      <c r="E10" s="2" t="inlineStr">
        <is>
          <t>Rennes</t>
        </is>
      </c>
      <c r="F10" s="2" t="inlineStr">
        <is>
          <t>CDD</t>
        </is>
      </c>
      <c r="G10" s="3" t="n">
        <v>46174</v>
      </c>
      <c r="H10" s="3" t="n">
        <v>46265</v>
      </c>
      <c r="I10" s="4" t="n">
        <v>1</v>
      </c>
      <c r="J10" s="5" t="n">
        <v>37000</v>
      </c>
      <c r="K10" s="6" t="n">
        <v>0.43</v>
      </c>
      <c r="L10" s="7">
        <f>IF(A10="","",IFERROR(J10*(1+K10),0))</f>
        <v/>
      </c>
      <c r="M10" s="5" t="n">
        <v>1000</v>
      </c>
      <c r="N10" s="5" t="n">
        <v>5000</v>
      </c>
      <c r="O10" s="5" t="n">
        <v>1400</v>
      </c>
      <c r="P10" s="5" t="n">
        <v>900</v>
      </c>
      <c r="Q10" s="5" t="n">
        <v>500</v>
      </c>
      <c r="R10" s="5" t="n">
        <v>400</v>
      </c>
      <c r="S10" s="7">
        <f>IF(A10="","",SUM(M10:R10)+L10)</f>
        <v/>
      </c>
      <c r="T10" s="5" t="n">
        <v>64000</v>
      </c>
      <c r="U10" s="7">
        <f>IF(A10="","",T10-S10)</f>
        <v/>
      </c>
      <c r="V10" s="8">
        <f>IF(A10="","",IFERROR(S10/T10,0))</f>
        <v/>
      </c>
      <c r="W10" s="4" t="inlineStr">
        <is>
          <t>En cours</t>
        </is>
      </c>
      <c r="X10" s="2" t="inlineStr">
        <is>
          <t>Renfort temporaire de l’équipe recrutement.</t>
        </is>
      </c>
      <c r="Y10" s="9">
        <f>IF(A10="","",IF(U10&lt;0,"Dépassement","Dans le budget"))</f>
        <v/>
      </c>
    </row>
    <row r="11" ht="22" customHeight="1">
      <c r="A11" s="2" t="n"/>
      <c r="B11" s="2" t="n"/>
      <c r="C11" s="2" t="n"/>
      <c r="D11" s="2" t="n"/>
      <c r="E11" s="2" t="n"/>
      <c r="F11" s="2" t="n"/>
      <c r="G11" s="3" t="n"/>
      <c r="H11" s="3" t="n"/>
      <c r="I11" s="4" t="n"/>
      <c r="J11" s="5" t="n"/>
      <c r="K11" s="6" t="n"/>
      <c r="L11" s="10">
        <f>IF(A11="","",IFERROR(J11*(1+K11),0))</f>
        <v/>
      </c>
      <c r="M11" s="5" t="n"/>
      <c r="N11" s="5" t="n"/>
      <c r="O11" s="5" t="n"/>
      <c r="P11" s="5" t="n"/>
      <c r="Q11" s="5" t="n"/>
      <c r="R11" s="5" t="n"/>
      <c r="S11" s="10">
        <f>IF(A11="","",SUM(M11:R11)+L11)</f>
        <v/>
      </c>
      <c r="T11" s="5" t="n"/>
      <c r="U11" s="10">
        <f>IF(A11="","",T11-S11)</f>
        <v/>
      </c>
      <c r="V11" s="11">
        <f>IF(A11="","",IFERROR(S11/T11,0))</f>
        <v/>
      </c>
      <c r="W11" s="4" t="n"/>
      <c r="X11" s="2" t="n"/>
      <c r="Y11" s="12">
        <f>IF(A11="","",IF(U11&lt;0,"Dépassement","Dans le budget"))</f>
        <v/>
      </c>
    </row>
    <row r="12" ht="22" customHeight="1">
      <c r="A12" s="2" t="n"/>
      <c r="B12" s="2" t="n"/>
      <c r="C12" s="2" t="n"/>
      <c r="D12" s="2" t="n"/>
      <c r="E12" s="2" t="n"/>
      <c r="F12" s="2" t="n"/>
      <c r="G12" s="3" t="n"/>
      <c r="H12" s="3" t="n"/>
      <c r="I12" s="4" t="n"/>
      <c r="J12" s="5" t="n"/>
      <c r="K12" s="6" t="n"/>
      <c r="L12" s="7">
        <f>IF(A12="","",IFERROR(J12*(1+K12),0))</f>
        <v/>
      </c>
      <c r="M12" s="5" t="n"/>
      <c r="N12" s="5" t="n"/>
      <c r="O12" s="5" t="n"/>
      <c r="P12" s="5" t="n"/>
      <c r="Q12" s="5" t="n"/>
      <c r="R12" s="5" t="n"/>
      <c r="S12" s="7">
        <f>IF(A12="","",SUM(M12:R12)+L12)</f>
        <v/>
      </c>
      <c r="T12" s="5" t="n"/>
      <c r="U12" s="7">
        <f>IF(A12="","",T12-S12)</f>
        <v/>
      </c>
      <c r="V12" s="8">
        <f>IF(A12="","",IFERROR(S12/T12,0))</f>
        <v/>
      </c>
      <c r="W12" s="4" t="n"/>
      <c r="X12" s="2" t="n"/>
      <c r="Y12" s="9">
        <f>IF(A12="","",IF(U12&lt;0,"Dépassement","Dans le budget"))</f>
        <v/>
      </c>
    </row>
    <row r="13" ht="22" customHeight="1">
      <c r="A13" s="2" t="n"/>
      <c r="B13" s="2" t="n"/>
      <c r="C13" s="2" t="n"/>
      <c r="D13" s="2" t="n"/>
      <c r="E13" s="2" t="n"/>
      <c r="F13" s="2" t="n"/>
      <c r="G13" s="3" t="n"/>
      <c r="H13" s="3" t="n"/>
      <c r="I13" s="4" t="n"/>
      <c r="J13" s="5" t="n"/>
      <c r="K13" s="6" t="n"/>
      <c r="L13" s="10">
        <f>IF(A13="","",IFERROR(J13*(1+K13),0))</f>
        <v/>
      </c>
      <c r="M13" s="5" t="n"/>
      <c r="N13" s="5" t="n"/>
      <c r="O13" s="5" t="n"/>
      <c r="P13" s="5" t="n"/>
      <c r="Q13" s="5" t="n"/>
      <c r="R13" s="5" t="n"/>
      <c r="S13" s="10">
        <f>IF(A13="","",SUM(M13:R13)+L13)</f>
        <v/>
      </c>
      <c r="T13" s="5" t="n"/>
      <c r="U13" s="10">
        <f>IF(A13="","",T13-S13)</f>
        <v/>
      </c>
      <c r="V13" s="11">
        <f>IF(A13="","",IFERROR(S13/T13,0))</f>
        <v/>
      </c>
      <c r="W13" s="4" t="n"/>
      <c r="X13" s="2" t="n"/>
      <c r="Y13" s="12">
        <f>IF(A13="","",IF(U13&lt;0,"Dépassement","Dans le budget"))</f>
        <v/>
      </c>
    </row>
    <row r="14" ht="22" customHeight="1">
      <c r="A14" s="2" t="n"/>
      <c r="B14" s="2" t="n"/>
      <c r="C14" s="2" t="n"/>
      <c r="D14" s="2" t="n"/>
      <c r="E14" s="2" t="n"/>
      <c r="F14" s="2" t="n"/>
      <c r="G14" s="3" t="n"/>
      <c r="H14" s="3" t="n"/>
      <c r="I14" s="4" t="n"/>
      <c r="J14" s="5" t="n"/>
      <c r="K14" s="6" t="n"/>
      <c r="L14" s="7">
        <f>IF(A14="","",IFERROR(J14*(1+K14),0))</f>
        <v/>
      </c>
      <c r="M14" s="5" t="n"/>
      <c r="N14" s="5" t="n"/>
      <c r="O14" s="5" t="n"/>
      <c r="P14" s="5" t="n"/>
      <c r="Q14" s="5" t="n"/>
      <c r="R14" s="5" t="n"/>
      <c r="S14" s="7">
        <f>IF(A14="","",SUM(M14:R14)+L14)</f>
        <v/>
      </c>
      <c r="T14" s="5" t="n"/>
      <c r="U14" s="7">
        <f>IF(A14="","",T14-S14)</f>
        <v/>
      </c>
      <c r="V14" s="8">
        <f>IF(A14="","",IFERROR(S14/T14,0))</f>
        <v/>
      </c>
      <c r="W14" s="4" t="n"/>
      <c r="X14" s="2" t="n"/>
      <c r="Y14" s="9">
        <f>IF(A14="","",IF(U14&lt;0,"Dépassement","Dans le budget"))</f>
        <v/>
      </c>
    </row>
    <row r="15" ht="22" customHeight="1">
      <c r="A15" s="2" t="n"/>
      <c r="B15" s="2" t="n"/>
      <c r="C15" s="2" t="n"/>
      <c r="D15" s="2" t="n"/>
      <c r="E15" s="2" t="n"/>
      <c r="F15" s="2" t="n"/>
      <c r="G15" s="3" t="n"/>
      <c r="H15" s="3" t="n"/>
      <c r="I15" s="4" t="n"/>
      <c r="J15" s="5" t="n"/>
      <c r="K15" s="6" t="n"/>
      <c r="L15" s="10">
        <f>IF(A15="","",IFERROR(J15*(1+K15),0))</f>
        <v/>
      </c>
      <c r="M15" s="5" t="n"/>
      <c r="N15" s="5" t="n"/>
      <c r="O15" s="5" t="n"/>
      <c r="P15" s="5" t="n"/>
      <c r="Q15" s="5" t="n"/>
      <c r="R15" s="5" t="n"/>
      <c r="S15" s="10">
        <f>IF(A15="","",SUM(M15:R15)+L15)</f>
        <v/>
      </c>
      <c r="T15" s="5" t="n"/>
      <c r="U15" s="10">
        <f>IF(A15="","",T15-S15)</f>
        <v/>
      </c>
      <c r="V15" s="11">
        <f>IF(A15="","",IFERROR(S15/T15,0))</f>
        <v/>
      </c>
      <c r="W15" s="4" t="n"/>
      <c r="X15" s="2" t="n"/>
      <c r="Y15" s="12">
        <f>IF(A15="","",IF(U15&lt;0,"Dépassement","Dans le budget"))</f>
        <v/>
      </c>
    </row>
    <row r="16" ht="22" customHeight="1">
      <c r="A16" s="2" t="n"/>
      <c r="B16" s="2" t="n"/>
      <c r="C16" s="2" t="n"/>
      <c r="D16" s="2" t="n"/>
      <c r="E16" s="2" t="n"/>
      <c r="F16" s="2" t="n"/>
      <c r="G16" s="3" t="n"/>
      <c r="H16" s="3" t="n"/>
      <c r="I16" s="4" t="n"/>
      <c r="J16" s="5" t="n"/>
      <c r="K16" s="6" t="n"/>
      <c r="L16" s="7">
        <f>IF(A16="","",IFERROR(J16*(1+K16),0))</f>
        <v/>
      </c>
      <c r="M16" s="5" t="n"/>
      <c r="N16" s="5" t="n"/>
      <c r="O16" s="5" t="n"/>
      <c r="P16" s="5" t="n"/>
      <c r="Q16" s="5" t="n"/>
      <c r="R16" s="5" t="n"/>
      <c r="S16" s="7">
        <f>IF(A16="","",SUM(M16:R16)+L16)</f>
        <v/>
      </c>
      <c r="T16" s="5" t="n"/>
      <c r="U16" s="7">
        <f>IF(A16="","",T16-S16)</f>
        <v/>
      </c>
      <c r="V16" s="8">
        <f>IF(A16="","",IFERROR(S16/T16,0))</f>
        <v/>
      </c>
      <c r="W16" s="4" t="n"/>
      <c r="X16" s="2" t="n"/>
      <c r="Y16" s="9">
        <f>IF(A16="","",IF(U16&lt;0,"Dépassement","Dans le budget"))</f>
        <v/>
      </c>
    </row>
    <row r="17" ht="22" customHeight="1">
      <c r="A17" s="2" t="n"/>
      <c r="B17" s="2" t="n"/>
      <c r="C17" s="2" t="n"/>
      <c r="D17" s="2" t="n"/>
      <c r="E17" s="2" t="n"/>
      <c r="F17" s="2" t="n"/>
      <c r="G17" s="3" t="n"/>
      <c r="H17" s="3" t="n"/>
      <c r="I17" s="4" t="n"/>
      <c r="J17" s="5" t="n"/>
      <c r="K17" s="6" t="n"/>
      <c r="L17" s="10">
        <f>IF(A17="","",IFERROR(J17*(1+K17),0))</f>
        <v/>
      </c>
      <c r="M17" s="5" t="n"/>
      <c r="N17" s="5" t="n"/>
      <c r="O17" s="5" t="n"/>
      <c r="P17" s="5" t="n"/>
      <c r="Q17" s="5" t="n"/>
      <c r="R17" s="5" t="n"/>
      <c r="S17" s="10">
        <f>IF(A17="","",SUM(M17:R17)+L17)</f>
        <v/>
      </c>
      <c r="T17" s="5" t="n"/>
      <c r="U17" s="10">
        <f>IF(A17="","",T17-S17)</f>
        <v/>
      </c>
      <c r="V17" s="11">
        <f>IF(A17="","",IFERROR(S17/T17,0))</f>
        <v/>
      </c>
      <c r="W17" s="4" t="n"/>
      <c r="X17" s="2" t="n"/>
      <c r="Y17" s="12">
        <f>IF(A17="","",IF(U17&lt;0,"Dépassement","Dans le budget"))</f>
        <v/>
      </c>
    </row>
    <row r="18" ht="22" customHeight="1">
      <c r="A18" s="2" t="n"/>
      <c r="B18" s="2" t="n"/>
      <c r="C18" s="2" t="n"/>
      <c r="D18" s="2" t="n"/>
      <c r="E18" s="2" t="n"/>
      <c r="F18" s="2" t="n"/>
      <c r="G18" s="3" t="n"/>
      <c r="H18" s="3" t="n"/>
      <c r="I18" s="4" t="n"/>
      <c r="J18" s="5" t="n"/>
      <c r="K18" s="6" t="n"/>
      <c r="L18" s="7">
        <f>IF(A18="","",IFERROR(J18*(1+K18),0))</f>
        <v/>
      </c>
      <c r="M18" s="5" t="n"/>
      <c r="N18" s="5" t="n"/>
      <c r="O18" s="5" t="n"/>
      <c r="P18" s="5" t="n"/>
      <c r="Q18" s="5" t="n"/>
      <c r="R18" s="5" t="n"/>
      <c r="S18" s="7">
        <f>IF(A18="","",SUM(M18:R18)+L18)</f>
        <v/>
      </c>
      <c r="T18" s="5" t="n"/>
      <c r="U18" s="7">
        <f>IF(A18="","",T18-S18)</f>
        <v/>
      </c>
      <c r="V18" s="8">
        <f>IF(A18="","",IFERROR(S18/T18,0))</f>
        <v/>
      </c>
      <c r="W18" s="4" t="n"/>
      <c r="X18" s="2" t="n"/>
      <c r="Y18" s="9">
        <f>IF(A18="","",IF(U18&lt;0,"Dépassement","Dans le budget"))</f>
        <v/>
      </c>
    </row>
    <row r="19" ht="22" customHeight="1">
      <c r="A19" s="2" t="n"/>
      <c r="B19" s="2" t="n"/>
      <c r="C19" s="2" t="n"/>
      <c r="D19" s="2" t="n"/>
      <c r="E19" s="2" t="n"/>
      <c r="F19" s="2" t="n"/>
      <c r="G19" s="3" t="n"/>
      <c r="H19" s="3" t="n"/>
      <c r="I19" s="4" t="n"/>
      <c r="J19" s="5" t="n"/>
      <c r="K19" s="6" t="n"/>
      <c r="L19" s="10">
        <f>IF(A19="","",IFERROR(J19*(1+K19),0))</f>
        <v/>
      </c>
      <c r="M19" s="5" t="n"/>
      <c r="N19" s="5" t="n"/>
      <c r="O19" s="5" t="n"/>
      <c r="P19" s="5" t="n"/>
      <c r="Q19" s="5" t="n"/>
      <c r="R19" s="5" t="n"/>
      <c r="S19" s="10">
        <f>IF(A19="","",SUM(M19:R19)+L19)</f>
        <v/>
      </c>
      <c r="T19" s="5" t="n"/>
      <c r="U19" s="10">
        <f>IF(A19="","",T19-S19)</f>
        <v/>
      </c>
      <c r="V19" s="11">
        <f>IF(A19="","",IFERROR(S19/T19,0))</f>
        <v/>
      </c>
      <c r="W19" s="4" t="n"/>
      <c r="X19" s="2" t="n"/>
      <c r="Y19" s="12">
        <f>IF(A19="","",IF(U19&lt;0,"Dépassement","Dans le budget"))</f>
        <v/>
      </c>
    </row>
    <row r="20" ht="22" customHeight="1">
      <c r="A20" s="2" t="n"/>
      <c r="B20" s="2" t="n"/>
      <c r="C20" s="2" t="n"/>
      <c r="D20" s="2" t="n"/>
      <c r="E20" s="2" t="n"/>
      <c r="F20" s="2" t="n"/>
      <c r="G20" s="3" t="n"/>
      <c r="H20" s="3" t="n"/>
      <c r="I20" s="4" t="n"/>
      <c r="J20" s="5" t="n"/>
      <c r="K20" s="6" t="n"/>
      <c r="L20" s="7">
        <f>IF(A20="","",IFERROR(J20*(1+K20),0))</f>
        <v/>
      </c>
      <c r="M20" s="5" t="n"/>
      <c r="N20" s="5" t="n"/>
      <c r="O20" s="5" t="n"/>
      <c r="P20" s="5" t="n"/>
      <c r="Q20" s="5" t="n"/>
      <c r="R20" s="5" t="n"/>
      <c r="S20" s="7">
        <f>IF(A20="","",SUM(M20:R20)+L20)</f>
        <v/>
      </c>
      <c r="T20" s="5" t="n"/>
      <c r="U20" s="7">
        <f>IF(A20="","",T20-S20)</f>
        <v/>
      </c>
      <c r="V20" s="8">
        <f>IF(A20="","",IFERROR(S20/T20,0))</f>
        <v/>
      </c>
      <c r="W20" s="4" t="n"/>
      <c r="X20" s="2" t="n"/>
      <c r="Y20" s="9">
        <f>IF(A20="","",IF(U20&lt;0,"Dépassement","Dans le budget"))</f>
        <v/>
      </c>
    </row>
    <row r="21" ht="22" customHeight="1">
      <c r="A21" s="2" t="n"/>
      <c r="B21" s="2" t="n"/>
      <c r="C21" s="2" t="n"/>
      <c r="D21" s="2" t="n"/>
      <c r="E21" s="2" t="n"/>
      <c r="F21" s="2" t="n"/>
      <c r="G21" s="3" t="n"/>
      <c r="H21" s="3" t="n"/>
      <c r="I21" s="4" t="n"/>
      <c r="J21" s="5" t="n"/>
      <c r="K21" s="6" t="n"/>
      <c r="L21" s="10">
        <f>IF(A21="","",IFERROR(J21*(1+K21),0))</f>
        <v/>
      </c>
      <c r="M21" s="5" t="n"/>
      <c r="N21" s="5" t="n"/>
      <c r="O21" s="5" t="n"/>
      <c r="P21" s="5" t="n"/>
      <c r="Q21" s="5" t="n"/>
      <c r="R21" s="5" t="n"/>
      <c r="S21" s="10">
        <f>IF(A21="","",SUM(M21:R21)+L21)</f>
        <v/>
      </c>
      <c r="T21" s="5" t="n"/>
      <c r="U21" s="10">
        <f>IF(A21="","",T21-S21)</f>
        <v/>
      </c>
      <c r="V21" s="11">
        <f>IF(A21="","",IFERROR(S21/T21,0))</f>
        <v/>
      </c>
      <c r="W21" s="4" t="n"/>
      <c r="X21" s="2" t="n"/>
      <c r="Y21" s="12">
        <f>IF(A21="","",IF(U21&lt;0,"Dépassement","Dans le budget"))</f>
        <v/>
      </c>
    </row>
    <row r="22" ht="22" customHeight="1">
      <c r="A22" s="2" t="n"/>
      <c r="B22" s="2" t="n"/>
      <c r="C22" s="2" t="n"/>
      <c r="D22" s="2" t="n"/>
      <c r="E22" s="2" t="n"/>
      <c r="F22" s="2" t="n"/>
      <c r="G22" s="3" t="n"/>
      <c r="H22" s="3" t="n"/>
      <c r="I22" s="4" t="n"/>
      <c r="J22" s="5" t="n"/>
      <c r="K22" s="6" t="n"/>
      <c r="L22" s="7">
        <f>IF(A22="","",IFERROR(J22*(1+K22),0))</f>
        <v/>
      </c>
      <c r="M22" s="5" t="n"/>
      <c r="N22" s="5" t="n"/>
      <c r="O22" s="5" t="n"/>
      <c r="P22" s="5" t="n"/>
      <c r="Q22" s="5" t="n"/>
      <c r="R22" s="5" t="n"/>
      <c r="S22" s="7">
        <f>IF(A22="","",SUM(M22:R22)+L22)</f>
        <v/>
      </c>
      <c r="T22" s="5" t="n"/>
      <c r="U22" s="7">
        <f>IF(A22="","",T22-S22)</f>
        <v/>
      </c>
      <c r="V22" s="8">
        <f>IF(A22="","",IFERROR(S22/T22,0))</f>
        <v/>
      </c>
      <c r="W22" s="4" t="n"/>
      <c r="X22" s="2" t="n"/>
      <c r="Y22" s="9">
        <f>IF(A22="","",IF(U22&lt;0,"Dépassement","Dans le budget"))</f>
        <v/>
      </c>
    </row>
    <row r="23" ht="22" customHeight="1">
      <c r="A23" s="2" t="n"/>
      <c r="B23" s="2" t="n"/>
      <c r="C23" s="2" t="n"/>
      <c r="D23" s="2" t="n"/>
      <c r="E23" s="2" t="n"/>
      <c r="F23" s="2" t="n"/>
      <c r="G23" s="3" t="n"/>
      <c r="H23" s="3" t="n"/>
      <c r="I23" s="4" t="n"/>
      <c r="J23" s="5" t="n"/>
      <c r="K23" s="6" t="n"/>
      <c r="L23" s="10">
        <f>IF(A23="","",IFERROR(J23*(1+K23),0))</f>
        <v/>
      </c>
      <c r="M23" s="5" t="n"/>
      <c r="N23" s="5" t="n"/>
      <c r="O23" s="5" t="n"/>
      <c r="P23" s="5" t="n"/>
      <c r="Q23" s="5" t="n"/>
      <c r="R23" s="5" t="n"/>
      <c r="S23" s="10">
        <f>IF(A23="","",SUM(M23:R23)+L23)</f>
        <v/>
      </c>
      <c r="T23" s="5" t="n"/>
      <c r="U23" s="10">
        <f>IF(A23="","",T23-S23)</f>
        <v/>
      </c>
      <c r="V23" s="11">
        <f>IF(A23="","",IFERROR(S23/T23,0))</f>
        <v/>
      </c>
      <c r="W23" s="4" t="n"/>
      <c r="X23" s="2" t="n"/>
      <c r="Y23" s="12">
        <f>IF(A23="","",IF(U23&lt;0,"Dépassement","Dans le budget"))</f>
        <v/>
      </c>
    </row>
    <row r="24" ht="22" customHeight="1">
      <c r="A24" s="2" t="n"/>
      <c r="B24" s="2" t="n"/>
      <c r="C24" s="2" t="n"/>
      <c r="D24" s="2" t="n"/>
      <c r="E24" s="2" t="n"/>
      <c r="F24" s="2" t="n"/>
      <c r="G24" s="3" t="n"/>
      <c r="H24" s="3" t="n"/>
      <c r="I24" s="4" t="n"/>
      <c r="J24" s="5" t="n"/>
      <c r="K24" s="6" t="n"/>
      <c r="L24" s="7">
        <f>IF(A24="","",IFERROR(J24*(1+K24),0))</f>
        <v/>
      </c>
      <c r="M24" s="5" t="n"/>
      <c r="N24" s="5" t="n"/>
      <c r="O24" s="5" t="n"/>
      <c r="P24" s="5" t="n"/>
      <c r="Q24" s="5" t="n"/>
      <c r="R24" s="5" t="n"/>
      <c r="S24" s="7">
        <f>IF(A24="","",SUM(M24:R24)+L24)</f>
        <v/>
      </c>
      <c r="T24" s="5" t="n"/>
      <c r="U24" s="7">
        <f>IF(A24="","",T24-S24)</f>
        <v/>
      </c>
      <c r="V24" s="8">
        <f>IF(A24="","",IFERROR(S24/T24,0))</f>
        <v/>
      </c>
      <c r="W24" s="4" t="n"/>
      <c r="X24" s="2" t="n"/>
      <c r="Y24" s="9">
        <f>IF(A24="","",IF(U24&lt;0,"Dépassement","Dans le budget"))</f>
        <v/>
      </c>
    </row>
    <row r="25" ht="22" customHeight="1">
      <c r="A25" s="2" t="n"/>
      <c r="B25" s="2" t="n"/>
      <c r="C25" s="2" t="n"/>
      <c r="D25" s="2" t="n"/>
      <c r="E25" s="2" t="n"/>
      <c r="F25" s="2" t="n"/>
      <c r="G25" s="3" t="n"/>
      <c r="H25" s="3" t="n"/>
      <c r="I25" s="4" t="n"/>
      <c r="J25" s="5" t="n"/>
      <c r="K25" s="6" t="n"/>
      <c r="L25" s="10">
        <f>IF(A25="","",IFERROR(J25*(1+K25),0))</f>
        <v/>
      </c>
      <c r="M25" s="5" t="n"/>
      <c r="N25" s="5" t="n"/>
      <c r="O25" s="5" t="n"/>
      <c r="P25" s="5" t="n"/>
      <c r="Q25" s="5" t="n"/>
      <c r="R25" s="5" t="n"/>
      <c r="S25" s="10">
        <f>IF(A25="","",SUM(M25:R25)+L25)</f>
        <v/>
      </c>
      <c r="T25" s="5" t="n"/>
      <c r="U25" s="10">
        <f>IF(A25="","",T25-S25)</f>
        <v/>
      </c>
      <c r="V25" s="11">
        <f>IF(A25="","",IFERROR(S25/T25,0))</f>
        <v/>
      </c>
      <c r="W25" s="4" t="n"/>
      <c r="X25" s="2" t="n"/>
      <c r="Y25" s="12">
        <f>IF(A25="","",IF(U25&lt;0,"Dépassement","Dans le budget"))</f>
        <v/>
      </c>
    </row>
    <row r="26" ht="22" customHeight="1">
      <c r="A26" s="2" t="n"/>
      <c r="B26" s="2" t="n"/>
      <c r="C26" s="2" t="n"/>
      <c r="D26" s="2" t="n"/>
      <c r="E26" s="2" t="n"/>
      <c r="F26" s="2" t="n"/>
      <c r="G26" s="3" t="n"/>
      <c r="H26" s="3" t="n"/>
      <c r="I26" s="4" t="n"/>
      <c r="J26" s="5" t="n"/>
      <c r="K26" s="6" t="n"/>
      <c r="L26" s="7">
        <f>IF(A26="","",IFERROR(J26*(1+K26),0))</f>
        <v/>
      </c>
      <c r="M26" s="5" t="n"/>
      <c r="N26" s="5" t="n"/>
      <c r="O26" s="5" t="n"/>
      <c r="P26" s="5" t="n"/>
      <c r="Q26" s="5" t="n"/>
      <c r="R26" s="5" t="n"/>
      <c r="S26" s="7">
        <f>IF(A26="","",SUM(M26:R26)+L26)</f>
        <v/>
      </c>
      <c r="T26" s="5" t="n"/>
      <c r="U26" s="7">
        <f>IF(A26="","",T26-S26)</f>
        <v/>
      </c>
      <c r="V26" s="8">
        <f>IF(A26="","",IFERROR(S26/T26,0))</f>
        <v/>
      </c>
      <c r="W26" s="4" t="n"/>
      <c r="X26" s="2" t="n"/>
      <c r="Y26" s="9">
        <f>IF(A26="","",IF(U26&lt;0,"Dépassement","Dans le budget"))</f>
        <v/>
      </c>
    </row>
    <row r="27" ht="22" customHeight="1">
      <c r="A27" s="2" t="n"/>
      <c r="B27" s="2" t="n"/>
      <c r="C27" s="2" t="n"/>
      <c r="D27" s="2" t="n"/>
      <c r="E27" s="2" t="n"/>
      <c r="F27" s="2" t="n"/>
      <c r="G27" s="3" t="n"/>
      <c r="H27" s="3" t="n"/>
      <c r="I27" s="4" t="n"/>
      <c r="J27" s="5" t="n"/>
      <c r="K27" s="6" t="n"/>
      <c r="L27" s="10">
        <f>IF(A27="","",IFERROR(J27*(1+K27),0))</f>
        <v/>
      </c>
      <c r="M27" s="5" t="n"/>
      <c r="N27" s="5" t="n"/>
      <c r="O27" s="5" t="n"/>
      <c r="P27" s="5" t="n"/>
      <c r="Q27" s="5" t="n"/>
      <c r="R27" s="5" t="n"/>
      <c r="S27" s="10">
        <f>IF(A27="","",SUM(M27:R27)+L27)</f>
        <v/>
      </c>
      <c r="T27" s="5" t="n"/>
      <c r="U27" s="10">
        <f>IF(A27="","",T27-S27)</f>
        <v/>
      </c>
      <c r="V27" s="11">
        <f>IF(A27="","",IFERROR(S27/T27,0))</f>
        <v/>
      </c>
      <c r="W27" s="4" t="n"/>
      <c r="X27" s="2" t="n"/>
      <c r="Y27" s="12">
        <f>IF(A27="","",IF(U27&lt;0,"Dépassement","Dans le budget"))</f>
        <v/>
      </c>
    </row>
    <row r="28" ht="22" customHeight="1">
      <c r="A28" s="2" t="n"/>
      <c r="B28" s="2" t="n"/>
      <c r="C28" s="2" t="n"/>
      <c r="D28" s="2" t="n"/>
      <c r="E28" s="2" t="n"/>
      <c r="F28" s="2" t="n"/>
      <c r="G28" s="3" t="n"/>
      <c r="H28" s="3" t="n"/>
      <c r="I28" s="4" t="n"/>
      <c r="J28" s="5" t="n"/>
      <c r="K28" s="6" t="n"/>
      <c r="L28" s="7">
        <f>IF(A28="","",IFERROR(J28*(1+K28),0))</f>
        <v/>
      </c>
      <c r="M28" s="5" t="n"/>
      <c r="N28" s="5" t="n"/>
      <c r="O28" s="5" t="n"/>
      <c r="P28" s="5" t="n"/>
      <c r="Q28" s="5" t="n"/>
      <c r="R28" s="5" t="n"/>
      <c r="S28" s="7">
        <f>IF(A28="","",SUM(M28:R28)+L28)</f>
        <v/>
      </c>
      <c r="T28" s="5" t="n"/>
      <c r="U28" s="7">
        <f>IF(A28="","",T28-S28)</f>
        <v/>
      </c>
      <c r="V28" s="8">
        <f>IF(A28="","",IFERROR(S28/T28,0))</f>
        <v/>
      </c>
      <c r="W28" s="4" t="n"/>
      <c r="X28" s="2" t="n"/>
      <c r="Y28" s="9">
        <f>IF(A28="","",IF(U28&lt;0,"Dépassement","Dans le budget"))</f>
        <v/>
      </c>
    </row>
    <row r="29" ht="22" customHeight="1">
      <c r="A29" s="2" t="n"/>
      <c r="B29" s="2" t="n"/>
      <c r="C29" s="2" t="n"/>
      <c r="D29" s="2" t="n"/>
      <c r="E29" s="2" t="n"/>
      <c r="F29" s="2" t="n"/>
      <c r="G29" s="3" t="n"/>
      <c r="H29" s="3" t="n"/>
      <c r="I29" s="4" t="n"/>
      <c r="J29" s="5" t="n"/>
      <c r="K29" s="6" t="n"/>
      <c r="L29" s="10">
        <f>IF(A29="","",IFERROR(J29*(1+K29),0))</f>
        <v/>
      </c>
      <c r="M29" s="5" t="n"/>
      <c r="N29" s="5" t="n"/>
      <c r="O29" s="5" t="n"/>
      <c r="P29" s="5" t="n"/>
      <c r="Q29" s="5" t="n"/>
      <c r="R29" s="5" t="n"/>
      <c r="S29" s="10">
        <f>IF(A29="","",SUM(M29:R29)+L29)</f>
        <v/>
      </c>
      <c r="T29" s="5" t="n"/>
      <c r="U29" s="10">
        <f>IF(A29="","",T29-S29)</f>
        <v/>
      </c>
      <c r="V29" s="11">
        <f>IF(A29="","",IFERROR(S29/T29,0))</f>
        <v/>
      </c>
      <c r="W29" s="4" t="n"/>
      <c r="X29" s="2" t="n"/>
      <c r="Y29" s="12">
        <f>IF(A29="","",IF(U29&lt;0,"Dépassement","Dans le budget"))</f>
        <v/>
      </c>
    </row>
    <row r="30" ht="22" customHeight="1">
      <c r="A30" s="2" t="n"/>
      <c r="B30" s="2" t="n"/>
      <c r="C30" s="2" t="n"/>
      <c r="D30" s="2" t="n"/>
      <c r="E30" s="2" t="n"/>
      <c r="F30" s="2" t="n"/>
      <c r="G30" s="3" t="n"/>
      <c r="H30" s="3" t="n"/>
      <c r="I30" s="4" t="n"/>
      <c r="J30" s="5" t="n"/>
      <c r="K30" s="6" t="n"/>
      <c r="L30" s="7">
        <f>IF(A30="","",IFERROR(J30*(1+K30),0))</f>
        <v/>
      </c>
      <c r="M30" s="5" t="n"/>
      <c r="N30" s="5" t="n"/>
      <c r="O30" s="5" t="n"/>
      <c r="P30" s="5" t="n"/>
      <c r="Q30" s="5" t="n"/>
      <c r="R30" s="5" t="n"/>
      <c r="S30" s="7">
        <f>IF(A30="","",SUM(M30:R30)+L30)</f>
        <v/>
      </c>
      <c r="T30" s="5" t="n"/>
      <c r="U30" s="7">
        <f>IF(A30="","",T30-S30)</f>
        <v/>
      </c>
      <c r="V30" s="8">
        <f>IF(A30="","",IFERROR(S30/T30,0))</f>
        <v/>
      </c>
      <c r="W30" s="4" t="n"/>
      <c r="X30" s="2" t="n"/>
      <c r="Y30" s="9">
        <f>IF(A30="","",IF(U30&lt;0,"Dépassement","Dans le budget"))</f>
        <v/>
      </c>
    </row>
    <row r="31" ht="22" customHeight="1">
      <c r="A31" s="2" t="n"/>
      <c r="B31" s="2" t="n"/>
      <c r="C31" s="2" t="n"/>
      <c r="D31" s="2" t="n"/>
      <c r="E31" s="2" t="n"/>
      <c r="F31" s="2" t="n"/>
      <c r="G31" s="3" t="n"/>
      <c r="H31" s="3" t="n"/>
      <c r="I31" s="4" t="n"/>
      <c r="J31" s="5" t="n"/>
      <c r="K31" s="6" t="n"/>
      <c r="L31" s="10">
        <f>IF(A31="","",IFERROR(J31*(1+K31),0))</f>
        <v/>
      </c>
      <c r="M31" s="5" t="n"/>
      <c r="N31" s="5" t="n"/>
      <c r="O31" s="5" t="n"/>
      <c r="P31" s="5" t="n"/>
      <c r="Q31" s="5" t="n"/>
      <c r="R31" s="5" t="n"/>
      <c r="S31" s="10">
        <f>IF(A31="","",SUM(M31:R31)+L31)</f>
        <v/>
      </c>
      <c r="T31" s="5" t="n"/>
      <c r="U31" s="10">
        <f>IF(A31="","",T31-S31)</f>
        <v/>
      </c>
      <c r="V31" s="11">
        <f>IF(A31="","",IFERROR(S31/T31,0))</f>
        <v/>
      </c>
      <c r="W31" s="4" t="n"/>
      <c r="X31" s="2" t="n"/>
      <c r="Y31" s="12">
        <f>IF(A31="","",IF(U31&lt;0,"Dépassement","Dans le budget"))</f>
        <v/>
      </c>
    </row>
    <row r="32" ht="22" customHeight="1">
      <c r="A32" s="2" t="n"/>
      <c r="B32" s="2" t="n"/>
      <c r="C32" s="2" t="n"/>
      <c r="D32" s="2" t="n"/>
      <c r="E32" s="2" t="n"/>
      <c r="F32" s="2" t="n"/>
      <c r="G32" s="3" t="n"/>
      <c r="H32" s="3" t="n"/>
      <c r="I32" s="4" t="n"/>
      <c r="J32" s="5" t="n"/>
      <c r="K32" s="6" t="n"/>
      <c r="L32" s="7">
        <f>IF(A32="","",IFERROR(J32*(1+K32),0))</f>
        <v/>
      </c>
      <c r="M32" s="5" t="n"/>
      <c r="N32" s="5" t="n"/>
      <c r="O32" s="5" t="n"/>
      <c r="P32" s="5" t="n"/>
      <c r="Q32" s="5" t="n"/>
      <c r="R32" s="5" t="n"/>
      <c r="S32" s="7">
        <f>IF(A32="","",SUM(M32:R32)+L32)</f>
        <v/>
      </c>
      <c r="T32" s="5" t="n"/>
      <c r="U32" s="7">
        <f>IF(A32="","",T32-S32)</f>
        <v/>
      </c>
      <c r="V32" s="8">
        <f>IF(A32="","",IFERROR(S32/T32,0))</f>
        <v/>
      </c>
      <c r="W32" s="4" t="n"/>
      <c r="X32" s="2" t="n"/>
      <c r="Y32" s="9">
        <f>IF(A32="","",IF(U32&lt;0,"Dépassement","Dans le budget"))</f>
        <v/>
      </c>
    </row>
    <row r="33" ht="22" customHeight="1">
      <c r="A33" s="2" t="n"/>
      <c r="B33" s="2" t="n"/>
      <c r="C33" s="2" t="n"/>
      <c r="D33" s="2" t="n"/>
      <c r="E33" s="2" t="n"/>
      <c r="F33" s="2" t="n"/>
      <c r="G33" s="3" t="n"/>
      <c r="H33" s="3" t="n"/>
      <c r="I33" s="4" t="n"/>
      <c r="J33" s="5" t="n"/>
      <c r="K33" s="6" t="n"/>
      <c r="L33" s="10">
        <f>IF(A33="","",IFERROR(J33*(1+K33),0))</f>
        <v/>
      </c>
      <c r="M33" s="5" t="n"/>
      <c r="N33" s="5" t="n"/>
      <c r="O33" s="5" t="n"/>
      <c r="P33" s="5" t="n"/>
      <c r="Q33" s="5" t="n"/>
      <c r="R33" s="5" t="n"/>
      <c r="S33" s="10">
        <f>IF(A33="","",SUM(M33:R33)+L33)</f>
        <v/>
      </c>
      <c r="T33" s="5" t="n"/>
      <c r="U33" s="10">
        <f>IF(A33="","",T33-S33)</f>
        <v/>
      </c>
      <c r="V33" s="11">
        <f>IF(A33="","",IFERROR(S33/T33,0))</f>
        <v/>
      </c>
      <c r="W33" s="4" t="n"/>
      <c r="X33" s="2" t="n"/>
      <c r="Y33" s="12">
        <f>IF(A33="","",IF(U33&lt;0,"Dépassement","Dans le budget"))</f>
        <v/>
      </c>
    </row>
    <row r="34" ht="22" customHeight="1">
      <c r="A34" s="2" t="n"/>
      <c r="B34" s="2" t="n"/>
      <c r="C34" s="2" t="n"/>
      <c r="D34" s="2" t="n"/>
      <c r="E34" s="2" t="n"/>
      <c r="F34" s="2" t="n"/>
      <c r="G34" s="3" t="n"/>
      <c r="H34" s="3" t="n"/>
      <c r="I34" s="4" t="n"/>
      <c r="J34" s="5" t="n"/>
      <c r="K34" s="6" t="n"/>
      <c r="L34" s="7">
        <f>IF(A34="","",IFERROR(J34*(1+K34),0))</f>
        <v/>
      </c>
      <c r="M34" s="5" t="n"/>
      <c r="N34" s="5" t="n"/>
      <c r="O34" s="5" t="n"/>
      <c r="P34" s="5" t="n"/>
      <c r="Q34" s="5" t="n"/>
      <c r="R34" s="5" t="n"/>
      <c r="S34" s="7">
        <f>IF(A34="","",SUM(M34:R34)+L34)</f>
        <v/>
      </c>
      <c r="T34" s="5" t="n"/>
      <c r="U34" s="7">
        <f>IF(A34="","",T34-S34)</f>
        <v/>
      </c>
      <c r="V34" s="8">
        <f>IF(A34="","",IFERROR(S34/T34,0))</f>
        <v/>
      </c>
      <c r="W34" s="4" t="n"/>
      <c r="X34" s="2" t="n"/>
      <c r="Y34" s="9">
        <f>IF(A34="","",IF(U34&lt;0,"Dépassement","Dans le budget"))</f>
        <v/>
      </c>
    </row>
    <row r="35" ht="22" customHeight="1">
      <c r="A35" s="2" t="n"/>
      <c r="B35" s="2" t="n"/>
      <c r="C35" s="2" t="n"/>
      <c r="D35" s="2" t="n"/>
      <c r="E35" s="2" t="n"/>
      <c r="F35" s="2" t="n"/>
      <c r="G35" s="3" t="n"/>
      <c r="H35" s="3" t="n"/>
      <c r="I35" s="4" t="n"/>
      <c r="J35" s="5" t="n"/>
      <c r="K35" s="6" t="n"/>
      <c r="L35" s="10">
        <f>IF(A35="","",IFERROR(J35*(1+K35),0))</f>
        <v/>
      </c>
      <c r="M35" s="5" t="n"/>
      <c r="N35" s="5" t="n"/>
      <c r="O35" s="5" t="n"/>
      <c r="P35" s="5" t="n"/>
      <c r="Q35" s="5" t="n"/>
      <c r="R35" s="5" t="n"/>
      <c r="S35" s="10">
        <f>IF(A35="","",SUM(M35:R35)+L35)</f>
        <v/>
      </c>
      <c r="T35" s="5" t="n"/>
      <c r="U35" s="10">
        <f>IF(A35="","",T35-S35)</f>
        <v/>
      </c>
      <c r="V35" s="11">
        <f>IF(A35="","",IFERROR(S35/T35,0))</f>
        <v/>
      </c>
      <c r="W35" s="4" t="n"/>
      <c r="X35" s="2" t="n"/>
      <c r="Y35" s="12">
        <f>IF(A35="","",IF(U35&lt;0,"Dépassement","Dans le budget"))</f>
        <v/>
      </c>
    </row>
    <row r="36" ht="22" customHeight="1">
      <c r="A36" s="2" t="n"/>
      <c r="B36" s="2" t="n"/>
      <c r="C36" s="2" t="n"/>
      <c r="D36" s="2" t="n"/>
      <c r="E36" s="2" t="n"/>
      <c r="F36" s="2" t="n"/>
      <c r="G36" s="3" t="n"/>
      <c r="H36" s="3" t="n"/>
      <c r="I36" s="4" t="n"/>
      <c r="J36" s="5" t="n"/>
      <c r="K36" s="6" t="n"/>
      <c r="L36" s="7">
        <f>IF(A36="","",IFERROR(J36*(1+K36),0))</f>
        <v/>
      </c>
      <c r="M36" s="5" t="n"/>
      <c r="N36" s="5" t="n"/>
      <c r="O36" s="5" t="n"/>
      <c r="P36" s="5" t="n"/>
      <c r="Q36" s="5" t="n"/>
      <c r="R36" s="5" t="n"/>
      <c r="S36" s="7">
        <f>IF(A36="","",SUM(M36:R36)+L36)</f>
        <v/>
      </c>
      <c r="T36" s="5" t="n"/>
      <c r="U36" s="7">
        <f>IF(A36="","",T36-S36)</f>
        <v/>
      </c>
      <c r="V36" s="8">
        <f>IF(A36="","",IFERROR(S36/T36,0))</f>
        <v/>
      </c>
      <c r="W36" s="4" t="n"/>
      <c r="X36" s="2" t="n"/>
      <c r="Y36" s="9">
        <f>IF(A36="","",IF(U36&lt;0,"Dépassement","Dans le budget"))</f>
        <v/>
      </c>
    </row>
    <row r="37" ht="22" customHeight="1">
      <c r="A37" s="2" t="n"/>
      <c r="B37" s="2" t="n"/>
      <c r="C37" s="2" t="n"/>
      <c r="D37" s="2" t="n"/>
      <c r="E37" s="2" t="n"/>
      <c r="F37" s="2" t="n"/>
      <c r="G37" s="3" t="n"/>
      <c r="H37" s="3" t="n"/>
      <c r="I37" s="4" t="n"/>
      <c r="J37" s="5" t="n"/>
      <c r="K37" s="6" t="n"/>
      <c r="L37" s="10">
        <f>IF(A37="","",IFERROR(J37*(1+K37),0))</f>
        <v/>
      </c>
      <c r="M37" s="5" t="n"/>
      <c r="N37" s="5" t="n"/>
      <c r="O37" s="5" t="n"/>
      <c r="P37" s="5" t="n"/>
      <c r="Q37" s="5" t="n"/>
      <c r="R37" s="5" t="n"/>
      <c r="S37" s="10">
        <f>IF(A37="","",SUM(M37:R37)+L37)</f>
        <v/>
      </c>
      <c r="T37" s="5" t="n"/>
      <c r="U37" s="10">
        <f>IF(A37="","",T37-S37)</f>
        <v/>
      </c>
      <c r="V37" s="11">
        <f>IF(A37="","",IFERROR(S37/T37,0))</f>
        <v/>
      </c>
      <c r="W37" s="4" t="n"/>
      <c r="X37" s="2" t="n"/>
      <c r="Y37" s="12">
        <f>IF(A37="","",IF(U37&lt;0,"Dépassement","Dans le budget"))</f>
        <v/>
      </c>
    </row>
    <row r="38" ht="22" customHeight="1">
      <c r="A38" s="2" t="n"/>
      <c r="B38" s="2" t="n"/>
      <c r="C38" s="2" t="n"/>
      <c r="D38" s="2" t="n"/>
      <c r="E38" s="2" t="n"/>
      <c r="F38" s="2" t="n"/>
      <c r="G38" s="3" t="n"/>
      <c r="H38" s="3" t="n"/>
      <c r="I38" s="4" t="n"/>
      <c r="J38" s="5" t="n"/>
      <c r="K38" s="6" t="n"/>
      <c r="L38" s="7">
        <f>IF(A38="","",IFERROR(J38*(1+K38),0))</f>
        <v/>
      </c>
      <c r="M38" s="5" t="n"/>
      <c r="N38" s="5" t="n"/>
      <c r="O38" s="5" t="n"/>
      <c r="P38" s="5" t="n"/>
      <c r="Q38" s="5" t="n"/>
      <c r="R38" s="5" t="n"/>
      <c r="S38" s="7">
        <f>IF(A38="","",SUM(M38:R38)+L38)</f>
        <v/>
      </c>
      <c r="T38" s="5" t="n"/>
      <c r="U38" s="7">
        <f>IF(A38="","",T38-S38)</f>
        <v/>
      </c>
      <c r="V38" s="8">
        <f>IF(A38="","",IFERROR(S38/T38,0))</f>
        <v/>
      </c>
      <c r="W38" s="4" t="n"/>
      <c r="X38" s="2" t="n"/>
      <c r="Y38" s="9">
        <f>IF(A38="","",IF(U38&lt;0,"Dépassement","Dans le budget"))</f>
        <v/>
      </c>
    </row>
    <row r="39" ht="22" customHeight="1">
      <c r="A39" s="2" t="n"/>
      <c r="B39" s="2" t="n"/>
      <c r="C39" s="2" t="n"/>
      <c r="D39" s="2" t="n"/>
      <c r="E39" s="2" t="n"/>
      <c r="F39" s="2" t="n"/>
      <c r="G39" s="3" t="n"/>
      <c r="H39" s="3" t="n"/>
      <c r="I39" s="4" t="n"/>
      <c r="J39" s="5" t="n"/>
      <c r="K39" s="6" t="n"/>
      <c r="L39" s="10">
        <f>IF(A39="","",IFERROR(J39*(1+K39),0))</f>
        <v/>
      </c>
      <c r="M39" s="5" t="n"/>
      <c r="N39" s="5" t="n"/>
      <c r="O39" s="5" t="n"/>
      <c r="P39" s="5" t="n"/>
      <c r="Q39" s="5" t="n"/>
      <c r="R39" s="5" t="n"/>
      <c r="S39" s="10">
        <f>IF(A39="","",SUM(M39:R39)+L39)</f>
        <v/>
      </c>
      <c r="T39" s="5" t="n"/>
      <c r="U39" s="10">
        <f>IF(A39="","",T39-S39)</f>
        <v/>
      </c>
      <c r="V39" s="11">
        <f>IF(A39="","",IFERROR(S39/T39,0))</f>
        <v/>
      </c>
      <c r="W39" s="4" t="n"/>
      <c r="X39" s="2" t="n"/>
      <c r="Y39" s="12">
        <f>IF(A39="","",IF(U39&lt;0,"Dépassement","Dans le budget"))</f>
        <v/>
      </c>
    </row>
    <row r="40" ht="22" customHeight="1">
      <c r="A40" s="2" t="n"/>
      <c r="B40" s="2" t="n"/>
      <c r="C40" s="2" t="n"/>
      <c r="D40" s="2" t="n"/>
      <c r="E40" s="2" t="n"/>
      <c r="F40" s="2" t="n"/>
      <c r="G40" s="3" t="n"/>
      <c r="H40" s="3" t="n"/>
      <c r="I40" s="4" t="n"/>
      <c r="J40" s="5" t="n"/>
      <c r="K40" s="6" t="n"/>
      <c r="L40" s="7">
        <f>IF(A40="","",IFERROR(J40*(1+K40),0))</f>
        <v/>
      </c>
      <c r="M40" s="5" t="n"/>
      <c r="N40" s="5" t="n"/>
      <c r="O40" s="5" t="n"/>
      <c r="P40" s="5" t="n"/>
      <c r="Q40" s="5" t="n"/>
      <c r="R40" s="5" t="n"/>
      <c r="S40" s="7">
        <f>IF(A40="","",SUM(M40:R40)+L40)</f>
        <v/>
      </c>
      <c r="T40" s="5" t="n"/>
      <c r="U40" s="7">
        <f>IF(A40="","",T40-S40)</f>
        <v/>
      </c>
      <c r="V40" s="8">
        <f>IF(A40="","",IFERROR(S40/T40,0))</f>
        <v/>
      </c>
      <c r="W40" s="4" t="n"/>
      <c r="X40" s="2" t="n"/>
      <c r="Y40" s="9">
        <f>IF(A40="","",IF(U40&lt;0,"Dépassement","Dans le budget"))</f>
        <v/>
      </c>
    </row>
    <row r="41" ht="22" customHeight="1">
      <c r="A41" s="2" t="n"/>
      <c r="B41" s="2" t="n"/>
      <c r="C41" s="2" t="n"/>
      <c r="D41" s="2" t="n"/>
      <c r="E41" s="2" t="n"/>
      <c r="F41" s="2" t="n"/>
      <c r="G41" s="3" t="n"/>
      <c r="H41" s="3" t="n"/>
      <c r="I41" s="4" t="n"/>
      <c r="J41" s="5" t="n"/>
      <c r="K41" s="6" t="n"/>
      <c r="L41" s="10">
        <f>IF(A41="","",IFERROR(J41*(1+K41),0))</f>
        <v/>
      </c>
      <c r="M41" s="5" t="n"/>
      <c r="N41" s="5" t="n"/>
      <c r="O41" s="5" t="n"/>
      <c r="P41" s="5" t="n"/>
      <c r="Q41" s="5" t="n"/>
      <c r="R41" s="5" t="n"/>
      <c r="S41" s="10">
        <f>IF(A41="","",SUM(M41:R41)+L41)</f>
        <v/>
      </c>
      <c r="T41" s="5" t="n"/>
      <c r="U41" s="10">
        <f>IF(A41="","",T41-S41)</f>
        <v/>
      </c>
      <c r="V41" s="11">
        <f>IF(A41="","",IFERROR(S41/T41,0))</f>
        <v/>
      </c>
      <c r="W41" s="4" t="n"/>
      <c r="X41" s="2" t="n"/>
      <c r="Y41" s="12">
        <f>IF(A41="","",IF(U41&lt;0,"Dépassement","Dans le budget"))</f>
        <v/>
      </c>
    </row>
    <row r="42" ht="22" customHeight="1">
      <c r="A42" s="2" t="n"/>
      <c r="B42" s="2" t="n"/>
      <c r="C42" s="2" t="n"/>
      <c r="D42" s="2" t="n"/>
      <c r="E42" s="2" t="n"/>
      <c r="F42" s="2" t="n"/>
      <c r="G42" s="3" t="n"/>
      <c r="H42" s="3" t="n"/>
      <c r="I42" s="4" t="n"/>
      <c r="J42" s="5" t="n"/>
      <c r="K42" s="6" t="n"/>
      <c r="L42" s="7">
        <f>IF(A42="","",IFERROR(J42*(1+K42),0))</f>
        <v/>
      </c>
      <c r="M42" s="5" t="n"/>
      <c r="N42" s="5" t="n"/>
      <c r="O42" s="5" t="n"/>
      <c r="P42" s="5" t="n"/>
      <c r="Q42" s="5" t="n"/>
      <c r="R42" s="5" t="n"/>
      <c r="S42" s="7">
        <f>IF(A42="","",SUM(M42:R42)+L42)</f>
        <v/>
      </c>
      <c r="T42" s="5" t="n"/>
      <c r="U42" s="7">
        <f>IF(A42="","",T42-S42)</f>
        <v/>
      </c>
      <c r="V42" s="8">
        <f>IF(A42="","",IFERROR(S42/T42,0))</f>
        <v/>
      </c>
      <c r="W42" s="4" t="n"/>
      <c r="X42" s="2" t="n"/>
      <c r="Y42" s="9">
        <f>IF(A42="","",IF(U42&lt;0,"Dépassement","Dans le budget"))</f>
        <v/>
      </c>
    </row>
    <row r="43" ht="22" customHeight="1">
      <c r="A43" s="2" t="n"/>
      <c r="B43" s="2" t="n"/>
      <c r="C43" s="2" t="n"/>
      <c r="D43" s="2" t="n"/>
      <c r="E43" s="2" t="n"/>
      <c r="F43" s="2" t="n"/>
      <c r="G43" s="3" t="n"/>
      <c r="H43" s="3" t="n"/>
      <c r="I43" s="4" t="n"/>
      <c r="J43" s="5" t="n"/>
      <c r="K43" s="6" t="n"/>
      <c r="L43" s="10">
        <f>IF(A43="","",IFERROR(J43*(1+K43),0))</f>
        <v/>
      </c>
      <c r="M43" s="5" t="n"/>
      <c r="N43" s="5" t="n"/>
      <c r="O43" s="5" t="n"/>
      <c r="P43" s="5" t="n"/>
      <c r="Q43" s="5" t="n"/>
      <c r="R43" s="5" t="n"/>
      <c r="S43" s="10">
        <f>IF(A43="","",SUM(M43:R43)+L43)</f>
        <v/>
      </c>
      <c r="T43" s="5" t="n"/>
      <c r="U43" s="10">
        <f>IF(A43="","",T43-S43)</f>
        <v/>
      </c>
      <c r="V43" s="11">
        <f>IF(A43="","",IFERROR(S43/T43,0))</f>
        <v/>
      </c>
      <c r="W43" s="4" t="n"/>
      <c r="X43" s="2" t="n"/>
      <c r="Y43" s="12">
        <f>IF(A43="","",IF(U43&lt;0,"Dépassement","Dans le budget"))</f>
        <v/>
      </c>
    </row>
    <row r="44" ht="22" customHeight="1">
      <c r="A44" s="2" t="n"/>
      <c r="B44" s="2" t="n"/>
      <c r="C44" s="2" t="n"/>
      <c r="D44" s="2" t="n"/>
      <c r="E44" s="2" t="n"/>
      <c r="F44" s="2" t="n"/>
      <c r="G44" s="3" t="n"/>
      <c r="H44" s="3" t="n"/>
      <c r="I44" s="4" t="n"/>
      <c r="J44" s="5" t="n"/>
      <c r="K44" s="6" t="n"/>
      <c r="L44" s="7">
        <f>IF(A44="","",IFERROR(J44*(1+K44),0))</f>
        <v/>
      </c>
      <c r="M44" s="5" t="n"/>
      <c r="N44" s="5" t="n"/>
      <c r="O44" s="5" t="n"/>
      <c r="P44" s="5" t="n"/>
      <c r="Q44" s="5" t="n"/>
      <c r="R44" s="5" t="n"/>
      <c r="S44" s="7">
        <f>IF(A44="","",SUM(M44:R44)+L44)</f>
        <v/>
      </c>
      <c r="T44" s="5" t="n"/>
      <c r="U44" s="7">
        <f>IF(A44="","",T44-S44)</f>
        <v/>
      </c>
      <c r="V44" s="8">
        <f>IF(A44="","",IFERROR(S44/T44,0))</f>
        <v/>
      </c>
      <c r="W44" s="4" t="n"/>
      <c r="X44" s="2" t="n"/>
      <c r="Y44" s="9">
        <f>IF(A44="","",IF(U44&lt;0,"Dépassement","Dans le budget"))</f>
        <v/>
      </c>
    </row>
    <row r="45" ht="22" customHeight="1">
      <c r="A45" s="2" t="n"/>
      <c r="B45" s="2" t="n"/>
      <c r="C45" s="2" t="n"/>
      <c r="D45" s="2" t="n"/>
      <c r="E45" s="2" t="n"/>
      <c r="F45" s="2" t="n"/>
      <c r="G45" s="3" t="n"/>
      <c r="H45" s="3" t="n"/>
      <c r="I45" s="4" t="n"/>
      <c r="J45" s="5" t="n"/>
      <c r="K45" s="6" t="n"/>
      <c r="L45" s="10">
        <f>IF(A45="","",IFERROR(J45*(1+K45),0))</f>
        <v/>
      </c>
      <c r="M45" s="5" t="n"/>
      <c r="N45" s="5" t="n"/>
      <c r="O45" s="5" t="n"/>
      <c r="P45" s="5" t="n"/>
      <c r="Q45" s="5" t="n"/>
      <c r="R45" s="5" t="n"/>
      <c r="S45" s="10">
        <f>IF(A45="","",SUM(M45:R45)+L45)</f>
        <v/>
      </c>
      <c r="T45" s="5" t="n"/>
      <c r="U45" s="10">
        <f>IF(A45="","",T45-S45)</f>
        <v/>
      </c>
      <c r="V45" s="11">
        <f>IF(A45="","",IFERROR(S45/T45,0))</f>
        <v/>
      </c>
      <c r="W45" s="4" t="n"/>
      <c r="X45" s="2" t="n"/>
      <c r="Y45" s="12">
        <f>IF(A45="","",IF(U45&lt;0,"Dépassement","Dans le budget"))</f>
        <v/>
      </c>
    </row>
    <row r="46" ht="22" customHeight="1">
      <c r="A46" s="2" t="n"/>
      <c r="B46" s="2" t="n"/>
      <c r="C46" s="2" t="n"/>
      <c r="D46" s="2" t="n"/>
      <c r="E46" s="2" t="n"/>
      <c r="F46" s="2" t="n"/>
      <c r="G46" s="3" t="n"/>
      <c r="H46" s="3" t="n"/>
      <c r="I46" s="4" t="n"/>
      <c r="J46" s="5" t="n"/>
      <c r="K46" s="6" t="n"/>
      <c r="L46" s="7">
        <f>IF(A46="","",IFERROR(J46*(1+K46),0))</f>
        <v/>
      </c>
      <c r="M46" s="5" t="n"/>
      <c r="N46" s="5" t="n"/>
      <c r="O46" s="5" t="n"/>
      <c r="P46" s="5" t="n"/>
      <c r="Q46" s="5" t="n"/>
      <c r="R46" s="5" t="n"/>
      <c r="S46" s="7">
        <f>IF(A46="","",SUM(M46:R46)+L46)</f>
        <v/>
      </c>
      <c r="T46" s="5" t="n"/>
      <c r="U46" s="7">
        <f>IF(A46="","",T46-S46)</f>
        <v/>
      </c>
      <c r="V46" s="8">
        <f>IF(A46="","",IFERROR(S46/T46,0))</f>
        <v/>
      </c>
      <c r="W46" s="4" t="n"/>
      <c r="X46" s="2" t="n"/>
      <c r="Y46" s="9">
        <f>IF(A46="","",IF(U46&lt;0,"Dépassement","Dans le budget"))</f>
        <v/>
      </c>
    </row>
    <row r="47" ht="22" customHeight="1">
      <c r="A47" s="2" t="n"/>
      <c r="B47" s="2" t="n"/>
      <c r="C47" s="2" t="n"/>
      <c r="D47" s="2" t="n"/>
      <c r="E47" s="2" t="n"/>
      <c r="F47" s="2" t="n"/>
      <c r="G47" s="3" t="n"/>
      <c r="H47" s="3" t="n"/>
      <c r="I47" s="4" t="n"/>
      <c r="J47" s="5" t="n"/>
      <c r="K47" s="6" t="n"/>
      <c r="L47" s="10">
        <f>IF(A47="","",IFERROR(J47*(1+K47),0))</f>
        <v/>
      </c>
      <c r="M47" s="5" t="n"/>
      <c r="N47" s="5" t="n"/>
      <c r="O47" s="5" t="n"/>
      <c r="P47" s="5" t="n"/>
      <c r="Q47" s="5" t="n"/>
      <c r="R47" s="5" t="n"/>
      <c r="S47" s="10">
        <f>IF(A47="","",SUM(M47:R47)+L47)</f>
        <v/>
      </c>
      <c r="T47" s="5" t="n"/>
      <c r="U47" s="10">
        <f>IF(A47="","",T47-S47)</f>
        <v/>
      </c>
      <c r="V47" s="11">
        <f>IF(A47="","",IFERROR(S47/T47,0))</f>
        <v/>
      </c>
      <c r="W47" s="4" t="n"/>
      <c r="X47" s="2" t="n"/>
      <c r="Y47" s="12">
        <f>IF(A47="","",IF(U47&lt;0,"Dépassement","Dans le budget"))</f>
        <v/>
      </c>
    </row>
    <row r="48" ht="22" customHeight="1">
      <c r="A48" s="2" t="n"/>
      <c r="B48" s="2" t="n"/>
      <c r="C48" s="2" t="n"/>
      <c r="D48" s="2" t="n"/>
      <c r="E48" s="2" t="n"/>
      <c r="F48" s="2" t="n"/>
      <c r="G48" s="3" t="n"/>
      <c r="H48" s="3" t="n"/>
      <c r="I48" s="4" t="n"/>
      <c r="J48" s="5" t="n"/>
      <c r="K48" s="6" t="n"/>
      <c r="L48" s="7">
        <f>IF(A48="","",IFERROR(J48*(1+K48),0))</f>
        <v/>
      </c>
      <c r="M48" s="5" t="n"/>
      <c r="N48" s="5" t="n"/>
      <c r="O48" s="5" t="n"/>
      <c r="P48" s="5" t="n"/>
      <c r="Q48" s="5" t="n"/>
      <c r="R48" s="5" t="n"/>
      <c r="S48" s="7">
        <f>IF(A48="","",SUM(M48:R48)+L48)</f>
        <v/>
      </c>
      <c r="T48" s="5" t="n"/>
      <c r="U48" s="7">
        <f>IF(A48="","",T48-S48)</f>
        <v/>
      </c>
      <c r="V48" s="8">
        <f>IF(A48="","",IFERROR(S48/T48,0))</f>
        <v/>
      </c>
      <c r="W48" s="4" t="n"/>
      <c r="X48" s="2" t="n"/>
      <c r="Y48" s="9">
        <f>IF(A48="","",IF(U48&lt;0,"Dépassement","Dans le budget"))</f>
        <v/>
      </c>
    </row>
    <row r="49" ht="22" customHeight="1">
      <c r="A49" s="2" t="n"/>
      <c r="B49" s="2" t="n"/>
      <c r="C49" s="2" t="n"/>
      <c r="D49" s="2" t="n"/>
      <c r="E49" s="2" t="n"/>
      <c r="F49" s="2" t="n"/>
      <c r="G49" s="3" t="n"/>
      <c r="H49" s="3" t="n"/>
      <c r="I49" s="4" t="n"/>
      <c r="J49" s="5" t="n"/>
      <c r="K49" s="6" t="n"/>
      <c r="L49" s="10">
        <f>IF(A49="","",IFERROR(J49*(1+K49),0))</f>
        <v/>
      </c>
      <c r="M49" s="5" t="n"/>
      <c r="N49" s="5" t="n"/>
      <c r="O49" s="5" t="n"/>
      <c r="P49" s="5" t="n"/>
      <c r="Q49" s="5" t="n"/>
      <c r="R49" s="5" t="n"/>
      <c r="S49" s="10">
        <f>IF(A49="","",SUM(M49:R49)+L49)</f>
        <v/>
      </c>
      <c r="T49" s="5" t="n"/>
      <c r="U49" s="10">
        <f>IF(A49="","",T49-S49)</f>
        <v/>
      </c>
      <c r="V49" s="11">
        <f>IF(A49="","",IFERROR(S49/T49,0))</f>
        <v/>
      </c>
      <c r="W49" s="4" t="n"/>
      <c r="X49" s="2" t="n"/>
      <c r="Y49" s="12">
        <f>IF(A49="","",IF(U49&lt;0,"Dépassement","Dans le budget"))</f>
        <v/>
      </c>
    </row>
    <row r="50" ht="22" customHeight="1">
      <c r="A50" s="2" t="n"/>
      <c r="B50" s="2" t="n"/>
      <c r="C50" s="2" t="n"/>
      <c r="D50" s="2" t="n"/>
      <c r="E50" s="2" t="n"/>
      <c r="F50" s="2" t="n"/>
      <c r="G50" s="3" t="n"/>
      <c r="H50" s="3" t="n"/>
      <c r="I50" s="4" t="n"/>
      <c r="J50" s="5" t="n"/>
      <c r="K50" s="6" t="n"/>
      <c r="L50" s="7">
        <f>IF(A50="","",IFERROR(J50*(1+K50),0))</f>
        <v/>
      </c>
      <c r="M50" s="5" t="n"/>
      <c r="N50" s="5" t="n"/>
      <c r="O50" s="5" t="n"/>
      <c r="P50" s="5" t="n"/>
      <c r="Q50" s="5" t="n"/>
      <c r="R50" s="5" t="n"/>
      <c r="S50" s="7">
        <f>IF(A50="","",SUM(M50:R50)+L50)</f>
        <v/>
      </c>
      <c r="T50" s="5" t="n"/>
      <c r="U50" s="7">
        <f>IF(A50="","",T50-S50)</f>
        <v/>
      </c>
      <c r="V50" s="8">
        <f>IF(A50="","",IFERROR(S50/T50,0))</f>
        <v/>
      </c>
      <c r="W50" s="4" t="n"/>
      <c r="X50" s="2" t="n"/>
      <c r="Y50" s="9">
        <f>IF(A50="","",IF(U50&lt;0,"Dépassement","Dans le budget"))</f>
        <v/>
      </c>
    </row>
    <row r="51" ht="22" customHeight="1">
      <c r="A51" s="2" t="n"/>
      <c r="B51" s="2" t="n"/>
      <c r="C51" s="2" t="n"/>
      <c r="D51" s="2" t="n"/>
      <c r="E51" s="2" t="n"/>
      <c r="F51" s="2" t="n"/>
      <c r="G51" s="3" t="n"/>
      <c r="H51" s="3" t="n"/>
      <c r="I51" s="4" t="n"/>
      <c r="J51" s="5" t="n"/>
      <c r="K51" s="6" t="n"/>
      <c r="L51" s="10">
        <f>IF(A51="","",IFERROR(J51*(1+K51),0))</f>
        <v/>
      </c>
      <c r="M51" s="5" t="n"/>
      <c r="N51" s="5" t="n"/>
      <c r="O51" s="5" t="n"/>
      <c r="P51" s="5" t="n"/>
      <c r="Q51" s="5" t="n"/>
      <c r="R51" s="5" t="n"/>
      <c r="S51" s="10">
        <f>IF(A51="","",SUM(M51:R51)+L51)</f>
        <v/>
      </c>
      <c r="T51" s="5" t="n"/>
      <c r="U51" s="10">
        <f>IF(A51="","",T51-S51)</f>
        <v/>
      </c>
      <c r="V51" s="11">
        <f>IF(A51="","",IFERROR(S51/T51,0))</f>
        <v/>
      </c>
      <c r="W51" s="4" t="n"/>
      <c r="X51" s="2" t="n"/>
      <c r="Y51" s="12">
        <f>IF(A51="","",IF(U51&lt;0,"Dépassement","Dans le budget"))</f>
        <v/>
      </c>
    </row>
    <row r="52" ht="22" customHeight="1">
      <c r="A52" s="2" t="n"/>
      <c r="B52" s="2" t="n"/>
      <c r="C52" s="2" t="n"/>
      <c r="D52" s="2" t="n"/>
      <c r="E52" s="2" t="n"/>
      <c r="F52" s="2" t="n"/>
      <c r="G52" s="3" t="n"/>
      <c r="H52" s="3" t="n"/>
      <c r="I52" s="4" t="n"/>
      <c r="J52" s="5" t="n"/>
      <c r="K52" s="6" t="n"/>
      <c r="L52" s="7">
        <f>IF(A52="","",IFERROR(J52*(1+K52),0))</f>
        <v/>
      </c>
      <c r="M52" s="5" t="n"/>
      <c r="N52" s="5" t="n"/>
      <c r="O52" s="5" t="n"/>
      <c r="P52" s="5" t="n"/>
      <c r="Q52" s="5" t="n"/>
      <c r="R52" s="5" t="n"/>
      <c r="S52" s="7">
        <f>IF(A52="","",SUM(M52:R52)+L52)</f>
        <v/>
      </c>
      <c r="T52" s="5" t="n"/>
      <c r="U52" s="7">
        <f>IF(A52="","",T52-S52)</f>
        <v/>
      </c>
      <c r="V52" s="8">
        <f>IF(A52="","",IFERROR(S52/T52,0))</f>
        <v/>
      </c>
      <c r="W52" s="4" t="n"/>
      <c r="X52" s="2" t="n"/>
      <c r="Y52" s="9">
        <f>IF(A52="","",IF(U52&lt;0,"Dépassement","Dans le budget"))</f>
        <v/>
      </c>
    </row>
    <row r="53" ht="22" customHeight="1">
      <c r="A53" s="2" t="n"/>
      <c r="B53" s="2" t="n"/>
      <c r="C53" s="2" t="n"/>
      <c r="D53" s="2" t="n"/>
      <c r="E53" s="2" t="n"/>
      <c r="F53" s="2" t="n"/>
      <c r="G53" s="3" t="n"/>
      <c r="H53" s="3" t="n"/>
      <c r="I53" s="4" t="n"/>
      <c r="J53" s="5" t="n"/>
      <c r="K53" s="6" t="n"/>
      <c r="L53" s="10">
        <f>IF(A53="","",IFERROR(J53*(1+K53),0))</f>
        <v/>
      </c>
      <c r="M53" s="5" t="n"/>
      <c r="N53" s="5" t="n"/>
      <c r="O53" s="5" t="n"/>
      <c r="P53" s="5" t="n"/>
      <c r="Q53" s="5" t="n"/>
      <c r="R53" s="5" t="n"/>
      <c r="S53" s="10">
        <f>IF(A53="","",SUM(M53:R53)+L53)</f>
        <v/>
      </c>
      <c r="T53" s="5" t="n"/>
      <c r="U53" s="10">
        <f>IF(A53="","",T53-S53)</f>
        <v/>
      </c>
      <c r="V53" s="11">
        <f>IF(A53="","",IFERROR(S53/T53,0))</f>
        <v/>
      </c>
      <c r="W53" s="4" t="n"/>
      <c r="X53" s="2" t="n"/>
      <c r="Y53" s="12">
        <f>IF(A53="","",IF(U53&lt;0,"Dépassement","Dans le budget"))</f>
        <v/>
      </c>
    </row>
    <row r="54" ht="22" customHeight="1">
      <c r="A54" s="2" t="n"/>
      <c r="B54" s="2" t="n"/>
      <c r="C54" s="2" t="n"/>
      <c r="D54" s="2" t="n"/>
      <c r="E54" s="2" t="n"/>
      <c r="F54" s="2" t="n"/>
      <c r="G54" s="3" t="n"/>
      <c r="H54" s="3" t="n"/>
      <c r="I54" s="4" t="n"/>
      <c r="J54" s="5" t="n"/>
      <c r="K54" s="6" t="n"/>
      <c r="L54" s="7">
        <f>IF(A54="","",IFERROR(J54*(1+K54),0))</f>
        <v/>
      </c>
      <c r="M54" s="5" t="n"/>
      <c r="N54" s="5" t="n"/>
      <c r="O54" s="5" t="n"/>
      <c r="P54" s="5" t="n"/>
      <c r="Q54" s="5" t="n"/>
      <c r="R54" s="5" t="n"/>
      <c r="S54" s="7">
        <f>IF(A54="","",SUM(M54:R54)+L54)</f>
        <v/>
      </c>
      <c r="T54" s="5" t="n"/>
      <c r="U54" s="7">
        <f>IF(A54="","",T54-S54)</f>
        <v/>
      </c>
      <c r="V54" s="8">
        <f>IF(A54="","",IFERROR(S54/T54,0))</f>
        <v/>
      </c>
      <c r="W54" s="4" t="n"/>
      <c r="X54" s="2" t="n"/>
      <c r="Y54" s="9">
        <f>IF(A54="","",IF(U54&lt;0,"Dépassement","Dans le budget"))</f>
        <v/>
      </c>
    </row>
    <row r="55" ht="22" customHeight="1">
      <c r="A55" s="2" t="n"/>
      <c r="B55" s="2" t="n"/>
      <c r="C55" s="2" t="n"/>
      <c r="D55" s="2" t="n"/>
      <c r="E55" s="2" t="n"/>
      <c r="F55" s="2" t="n"/>
      <c r="G55" s="3" t="n"/>
      <c r="H55" s="3" t="n"/>
      <c r="I55" s="4" t="n"/>
      <c r="J55" s="5" t="n"/>
      <c r="K55" s="6" t="n"/>
      <c r="L55" s="10">
        <f>IF(A55="","",IFERROR(J55*(1+K55),0))</f>
        <v/>
      </c>
      <c r="M55" s="5" t="n"/>
      <c r="N55" s="5" t="n"/>
      <c r="O55" s="5" t="n"/>
      <c r="P55" s="5" t="n"/>
      <c r="Q55" s="5" t="n"/>
      <c r="R55" s="5" t="n"/>
      <c r="S55" s="10">
        <f>IF(A55="","",SUM(M55:R55)+L55)</f>
        <v/>
      </c>
      <c r="T55" s="5" t="n"/>
      <c r="U55" s="10">
        <f>IF(A55="","",T55-S55)</f>
        <v/>
      </c>
      <c r="V55" s="11">
        <f>IF(A55="","",IFERROR(S55/T55,0))</f>
        <v/>
      </c>
      <c r="W55" s="4" t="n"/>
      <c r="X55" s="2" t="n"/>
      <c r="Y55" s="12">
        <f>IF(A55="","",IF(U55&lt;0,"Dépassement","Dans le budget"))</f>
        <v/>
      </c>
    </row>
    <row r="56" ht="22" customHeight="1">
      <c r="A56" s="2" t="n"/>
      <c r="B56" s="2" t="n"/>
      <c r="C56" s="2" t="n"/>
      <c r="D56" s="2" t="n"/>
      <c r="E56" s="2" t="n"/>
      <c r="F56" s="2" t="n"/>
      <c r="G56" s="3" t="n"/>
      <c r="H56" s="3" t="n"/>
      <c r="I56" s="4" t="n"/>
      <c r="J56" s="5" t="n"/>
      <c r="K56" s="6" t="n"/>
      <c r="L56" s="7">
        <f>IF(A56="","",IFERROR(J56*(1+K56),0))</f>
        <v/>
      </c>
      <c r="M56" s="5" t="n"/>
      <c r="N56" s="5" t="n"/>
      <c r="O56" s="5" t="n"/>
      <c r="P56" s="5" t="n"/>
      <c r="Q56" s="5" t="n"/>
      <c r="R56" s="5" t="n"/>
      <c r="S56" s="7">
        <f>IF(A56="","",SUM(M56:R56)+L56)</f>
        <v/>
      </c>
      <c r="T56" s="5" t="n"/>
      <c r="U56" s="7">
        <f>IF(A56="","",T56-S56)</f>
        <v/>
      </c>
      <c r="V56" s="8">
        <f>IF(A56="","",IFERROR(S56/T56,0))</f>
        <v/>
      </c>
      <c r="W56" s="4" t="n"/>
      <c r="X56" s="2" t="n"/>
      <c r="Y56" s="9">
        <f>IF(A56="","",IF(U56&lt;0,"Dépassement","Dans le budget"))</f>
        <v/>
      </c>
    </row>
    <row r="57" ht="22" customHeight="1">
      <c r="A57" s="2" t="n"/>
      <c r="B57" s="2" t="n"/>
      <c r="C57" s="2" t="n"/>
      <c r="D57" s="2" t="n"/>
      <c r="E57" s="2" t="n"/>
      <c r="F57" s="2" t="n"/>
      <c r="G57" s="3" t="n"/>
      <c r="H57" s="3" t="n"/>
      <c r="I57" s="4" t="n"/>
      <c r="J57" s="5" t="n"/>
      <c r="K57" s="6" t="n"/>
      <c r="L57" s="10">
        <f>IF(A57="","",IFERROR(J57*(1+K57),0))</f>
        <v/>
      </c>
      <c r="M57" s="5" t="n"/>
      <c r="N57" s="5" t="n"/>
      <c r="O57" s="5" t="n"/>
      <c r="P57" s="5" t="n"/>
      <c r="Q57" s="5" t="n"/>
      <c r="R57" s="5" t="n"/>
      <c r="S57" s="10">
        <f>IF(A57="","",SUM(M57:R57)+L57)</f>
        <v/>
      </c>
      <c r="T57" s="5" t="n"/>
      <c r="U57" s="10">
        <f>IF(A57="","",T57-S57)</f>
        <v/>
      </c>
      <c r="V57" s="11">
        <f>IF(A57="","",IFERROR(S57/T57,0))</f>
        <v/>
      </c>
      <c r="W57" s="4" t="n"/>
      <c r="X57" s="2" t="n"/>
      <c r="Y57" s="12">
        <f>IF(A57="","",IF(U57&lt;0,"Dépassement","Dans le budget"))</f>
        <v/>
      </c>
    </row>
    <row r="58" ht="22" customHeight="1">
      <c r="A58" s="2" t="n"/>
      <c r="B58" s="2" t="n"/>
      <c r="C58" s="2" t="n"/>
      <c r="D58" s="2" t="n"/>
      <c r="E58" s="2" t="n"/>
      <c r="F58" s="2" t="n"/>
      <c r="G58" s="3" t="n"/>
      <c r="H58" s="3" t="n"/>
      <c r="I58" s="4" t="n"/>
      <c r="J58" s="5" t="n"/>
      <c r="K58" s="6" t="n"/>
      <c r="L58" s="7">
        <f>IF(A58="","",IFERROR(J58*(1+K58),0))</f>
        <v/>
      </c>
      <c r="M58" s="5" t="n"/>
      <c r="N58" s="5" t="n"/>
      <c r="O58" s="5" t="n"/>
      <c r="P58" s="5" t="n"/>
      <c r="Q58" s="5" t="n"/>
      <c r="R58" s="5" t="n"/>
      <c r="S58" s="7">
        <f>IF(A58="","",SUM(M58:R58)+L58)</f>
        <v/>
      </c>
      <c r="T58" s="5" t="n"/>
      <c r="U58" s="7">
        <f>IF(A58="","",T58-S58)</f>
        <v/>
      </c>
      <c r="V58" s="8">
        <f>IF(A58="","",IFERROR(S58/T58,0))</f>
        <v/>
      </c>
      <c r="W58" s="4" t="n"/>
      <c r="X58" s="2" t="n"/>
      <c r="Y58" s="9">
        <f>IF(A58="","",IF(U58&lt;0,"Dépassement","Dans le budget"))</f>
        <v/>
      </c>
    </row>
    <row r="59" ht="22" customHeight="1">
      <c r="A59" s="2" t="n"/>
      <c r="B59" s="2" t="n"/>
      <c r="C59" s="2" t="n"/>
      <c r="D59" s="2" t="n"/>
      <c r="E59" s="2" t="n"/>
      <c r="F59" s="2" t="n"/>
      <c r="G59" s="3" t="n"/>
      <c r="H59" s="3" t="n"/>
      <c r="I59" s="4" t="n"/>
      <c r="J59" s="5" t="n"/>
      <c r="K59" s="6" t="n"/>
      <c r="L59" s="10">
        <f>IF(A59="","",IFERROR(J59*(1+K59),0))</f>
        <v/>
      </c>
      <c r="M59" s="5" t="n"/>
      <c r="N59" s="5" t="n"/>
      <c r="O59" s="5" t="n"/>
      <c r="P59" s="5" t="n"/>
      <c r="Q59" s="5" t="n"/>
      <c r="R59" s="5" t="n"/>
      <c r="S59" s="10">
        <f>IF(A59="","",SUM(M59:R59)+L59)</f>
        <v/>
      </c>
      <c r="T59" s="5" t="n"/>
      <c r="U59" s="10">
        <f>IF(A59="","",T59-S59)</f>
        <v/>
      </c>
      <c r="V59" s="11">
        <f>IF(A59="","",IFERROR(S59/T59,0))</f>
        <v/>
      </c>
      <c r="W59" s="4" t="n"/>
      <c r="X59" s="2" t="n"/>
      <c r="Y59" s="12">
        <f>IF(A59="","",IF(U59&lt;0,"Dépassement","Dans le budget"))</f>
        <v/>
      </c>
    </row>
    <row r="60" ht="22" customHeight="1">
      <c r="A60" s="2" t="n"/>
      <c r="B60" s="2" t="n"/>
      <c r="C60" s="2" t="n"/>
      <c r="D60" s="2" t="n"/>
      <c r="E60" s="2" t="n"/>
      <c r="F60" s="2" t="n"/>
      <c r="G60" s="3" t="n"/>
      <c r="H60" s="3" t="n"/>
      <c r="I60" s="4" t="n"/>
      <c r="J60" s="5" t="n"/>
      <c r="K60" s="6" t="n"/>
      <c r="L60" s="7">
        <f>IF(A60="","",IFERROR(J60*(1+K60),0))</f>
        <v/>
      </c>
      <c r="M60" s="5" t="n"/>
      <c r="N60" s="5" t="n"/>
      <c r="O60" s="5" t="n"/>
      <c r="P60" s="5" t="n"/>
      <c r="Q60" s="5" t="n"/>
      <c r="R60" s="5" t="n"/>
      <c r="S60" s="7">
        <f>IF(A60="","",SUM(M60:R60)+L60)</f>
        <v/>
      </c>
      <c r="T60" s="5" t="n"/>
      <c r="U60" s="7">
        <f>IF(A60="","",T60-S60)</f>
        <v/>
      </c>
      <c r="V60" s="8">
        <f>IF(A60="","",IFERROR(S60/T60,0))</f>
        <v/>
      </c>
      <c r="W60" s="4" t="n"/>
      <c r="X60" s="2" t="n"/>
      <c r="Y60" s="9">
        <f>IF(A60="","",IF(U60&lt;0,"Dépassement","Dans le budget"))</f>
        <v/>
      </c>
    </row>
    <row r="61" ht="22" customHeight="1">
      <c r="A61" s="2" t="n"/>
      <c r="B61" s="2" t="n"/>
      <c r="C61" s="2" t="n"/>
      <c r="D61" s="2" t="n"/>
      <c r="E61" s="2" t="n"/>
      <c r="F61" s="2" t="n"/>
      <c r="G61" s="3" t="n"/>
      <c r="H61" s="3" t="n"/>
      <c r="I61" s="4" t="n"/>
      <c r="J61" s="5" t="n"/>
      <c r="K61" s="6" t="n"/>
      <c r="L61" s="10">
        <f>IF(A61="","",IFERROR(J61*(1+K61),0))</f>
        <v/>
      </c>
      <c r="M61" s="5" t="n"/>
      <c r="N61" s="5" t="n"/>
      <c r="O61" s="5" t="n"/>
      <c r="P61" s="5" t="n"/>
      <c r="Q61" s="5" t="n"/>
      <c r="R61" s="5" t="n"/>
      <c r="S61" s="10">
        <f>IF(A61="","",SUM(M61:R61)+L61)</f>
        <v/>
      </c>
      <c r="T61" s="5" t="n"/>
      <c r="U61" s="10">
        <f>IF(A61="","",T61-S61)</f>
        <v/>
      </c>
      <c r="V61" s="11">
        <f>IF(A61="","",IFERROR(S61/T61,0))</f>
        <v/>
      </c>
      <c r="W61" s="4" t="n"/>
      <c r="X61" s="2" t="n"/>
      <c r="Y61" s="12">
        <f>IF(A61="","",IF(U61&lt;0,"Dépassement","Dans le budget"))</f>
        <v/>
      </c>
    </row>
    <row r="62" ht="22" customHeight="1">
      <c r="A62" s="2" t="n"/>
      <c r="B62" s="2" t="n"/>
      <c r="C62" s="2" t="n"/>
      <c r="D62" s="2" t="n"/>
      <c r="E62" s="2" t="n"/>
      <c r="F62" s="2" t="n"/>
      <c r="G62" s="3" t="n"/>
      <c r="H62" s="3" t="n"/>
      <c r="I62" s="4" t="n"/>
      <c r="J62" s="5" t="n"/>
      <c r="K62" s="6" t="n"/>
      <c r="L62" s="7">
        <f>IF(A62="","",IFERROR(J62*(1+K62),0))</f>
        <v/>
      </c>
      <c r="M62" s="5" t="n"/>
      <c r="N62" s="5" t="n"/>
      <c r="O62" s="5" t="n"/>
      <c r="P62" s="5" t="n"/>
      <c r="Q62" s="5" t="n"/>
      <c r="R62" s="5" t="n"/>
      <c r="S62" s="7">
        <f>IF(A62="","",SUM(M62:R62)+L62)</f>
        <v/>
      </c>
      <c r="T62" s="5" t="n"/>
      <c r="U62" s="7">
        <f>IF(A62="","",T62-S62)</f>
        <v/>
      </c>
      <c r="V62" s="8">
        <f>IF(A62="","",IFERROR(S62/T62,0))</f>
        <v/>
      </c>
      <c r="W62" s="4" t="n"/>
      <c r="X62" s="2" t="n"/>
      <c r="Y62" s="9">
        <f>IF(A62="","",IF(U62&lt;0,"Dépassement","Dans le budget"))</f>
        <v/>
      </c>
    </row>
    <row r="63" ht="22" customHeight="1">
      <c r="A63" s="2" t="n"/>
      <c r="B63" s="2" t="n"/>
      <c r="C63" s="2" t="n"/>
      <c r="D63" s="2" t="n"/>
      <c r="E63" s="2" t="n"/>
      <c r="F63" s="2" t="n"/>
      <c r="G63" s="3" t="n"/>
      <c r="H63" s="3" t="n"/>
      <c r="I63" s="4" t="n"/>
      <c r="J63" s="5" t="n"/>
      <c r="K63" s="6" t="n"/>
      <c r="L63" s="10">
        <f>IF(A63="","",IFERROR(J63*(1+K63),0))</f>
        <v/>
      </c>
      <c r="M63" s="5" t="n"/>
      <c r="N63" s="5" t="n"/>
      <c r="O63" s="5" t="n"/>
      <c r="P63" s="5" t="n"/>
      <c r="Q63" s="5" t="n"/>
      <c r="R63" s="5" t="n"/>
      <c r="S63" s="10">
        <f>IF(A63="","",SUM(M63:R63)+L63)</f>
        <v/>
      </c>
      <c r="T63" s="5" t="n"/>
      <c r="U63" s="10">
        <f>IF(A63="","",T63-S63)</f>
        <v/>
      </c>
      <c r="V63" s="11">
        <f>IF(A63="","",IFERROR(S63/T63,0))</f>
        <v/>
      </c>
      <c r="W63" s="4" t="n"/>
      <c r="X63" s="2" t="n"/>
      <c r="Y63" s="12">
        <f>IF(A63="","",IF(U63&lt;0,"Dépassement","Dans le budget"))</f>
        <v/>
      </c>
    </row>
    <row r="64" ht="22" customHeight="1">
      <c r="A64" s="2" t="n"/>
      <c r="B64" s="2" t="n"/>
      <c r="C64" s="2" t="n"/>
      <c r="D64" s="2" t="n"/>
      <c r="E64" s="2" t="n"/>
      <c r="F64" s="2" t="n"/>
      <c r="G64" s="3" t="n"/>
      <c r="H64" s="3" t="n"/>
      <c r="I64" s="4" t="n"/>
      <c r="J64" s="5" t="n"/>
      <c r="K64" s="6" t="n"/>
      <c r="L64" s="7">
        <f>IF(A64="","",IFERROR(J64*(1+K64),0))</f>
        <v/>
      </c>
      <c r="M64" s="5" t="n"/>
      <c r="N64" s="5" t="n"/>
      <c r="O64" s="5" t="n"/>
      <c r="P64" s="5" t="n"/>
      <c r="Q64" s="5" t="n"/>
      <c r="R64" s="5" t="n"/>
      <c r="S64" s="7">
        <f>IF(A64="","",SUM(M64:R64)+L64)</f>
        <v/>
      </c>
      <c r="T64" s="5" t="n"/>
      <c r="U64" s="7">
        <f>IF(A64="","",T64-S64)</f>
        <v/>
      </c>
      <c r="V64" s="8">
        <f>IF(A64="","",IFERROR(S64/T64,0))</f>
        <v/>
      </c>
      <c r="W64" s="4" t="n"/>
      <c r="X64" s="2" t="n"/>
      <c r="Y64" s="9">
        <f>IF(A64="","",IF(U64&lt;0,"Dépassement","Dans le budget"))</f>
        <v/>
      </c>
    </row>
    <row r="65" ht="22" customHeight="1">
      <c r="A65" s="2" t="n"/>
      <c r="B65" s="2" t="n"/>
      <c r="C65" s="2" t="n"/>
      <c r="D65" s="2" t="n"/>
      <c r="E65" s="2" t="n"/>
      <c r="F65" s="2" t="n"/>
      <c r="G65" s="3" t="n"/>
      <c r="H65" s="3" t="n"/>
      <c r="I65" s="4" t="n"/>
      <c r="J65" s="5" t="n"/>
      <c r="K65" s="6" t="n"/>
      <c r="L65" s="10">
        <f>IF(A65="","",IFERROR(J65*(1+K65),0))</f>
        <v/>
      </c>
      <c r="M65" s="5" t="n"/>
      <c r="N65" s="5" t="n"/>
      <c r="O65" s="5" t="n"/>
      <c r="P65" s="5" t="n"/>
      <c r="Q65" s="5" t="n"/>
      <c r="R65" s="5" t="n"/>
      <c r="S65" s="10">
        <f>IF(A65="","",SUM(M65:R65)+L65)</f>
        <v/>
      </c>
      <c r="T65" s="5" t="n"/>
      <c r="U65" s="10">
        <f>IF(A65="","",T65-S65)</f>
        <v/>
      </c>
      <c r="V65" s="11">
        <f>IF(A65="","",IFERROR(S65/T65,0))</f>
        <v/>
      </c>
      <c r="W65" s="4" t="n"/>
      <c r="X65" s="2" t="n"/>
      <c r="Y65" s="12">
        <f>IF(A65="","",IF(U65&lt;0,"Dépassement","Dans le budget"))</f>
        <v/>
      </c>
    </row>
    <row r="66" ht="22" customHeight="1">
      <c r="A66" s="2" t="n"/>
      <c r="B66" s="2" t="n"/>
      <c r="C66" s="2" t="n"/>
      <c r="D66" s="2" t="n"/>
      <c r="E66" s="2" t="n"/>
      <c r="F66" s="2" t="n"/>
      <c r="G66" s="3" t="n"/>
      <c r="H66" s="3" t="n"/>
      <c r="I66" s="4" t="n"/>
      <c r="J66" s="5" t="n"/>
      <c r="K66" s="6" t="n"/>
      <c r="L66" s="7">
        <f>IF(A66="","",IFERROR(J66*(1+K66),0))</f>
        <v/>
      </c>
      <c r="M66" s="5" t="n"/>
      <c r="N66" s="5" t="n"/>
      <c r="O66" s="5" t="n"/>
      <c r="P66" s="5" t="n"/>
      <c r="Q66" s="5" t="n"/>
      <c r="R66" s="5" t="n"/>
      <c r="S66" s="7">
        <f>IF(A66="","",SUM(M66:R66)+L66)</f>
        <v/>
      </c>
      <c r="T66" s="5" t="n"/>
      <c r="U66" s="7">
        <f>IF(A66="","",T66-S66)</f>
        <v/>
      </c>
      <c r="V66" s="8">
        <f>IF(A66="","",IFERROR(S66/T66,0))</f>
        <v/>
      </c>
      <c r="W66" s="4" t="n"/>
      <c r="X66" s="2" t="n"/>
      <c r="Y66" s="9">
        <f>IF(A66="","",IF(U66&lt;0,"Dépassement","Dans le budget"))</f>
        <v/>
      </c>
    </row>
    <row r="67" ht="22" customHeight="1">
      <c r="A67" s="2" t="n"/>
      <c r="B67" s="2" t="n"/>
      <c r="C67" s="2" t="n"/>
      <c r="D67" s="2" t="n"/>
      <c r="E67" s="2" t="n"/>
      <c r="F67" s="2" t="n"/>
      <c r="G67" s="3" t="n"/>
      <c r="H67" s="3" t="n"/>
      <c r="I67" s="4" t="n"/>
      <c r="J67" s="5" t="n"/>
      <c r="K67" s="6" t="n"/>
      <c r="L67" s="10">
        <f>IF(A67="","",IFERROR(J67*(1+K67),0))</f>
        <v/>
      </c>
      <c r="M67" s="5" t="n"/>
      <c r="N67" s="5" t="n"/>
      <c r="O67" s="5" t="n"/>
      <c r="P67" s="5" t="n"/>
      <c r="Q67" s="5" t="n"/>
      <c r="R67" s="5" t="n"/>
      <c r="S67" s="10">
        <f>IF(A67="","",SUM(M67:R67)+L67)</f>
        <v/>
      </c>
      <c r="T67" s="5" t="n"/>
      <c r="U67" s="10">
        <f>IF(A67="","",T67-S67)</f>
        <v/>
      </c>
      <c r="V67" s="11">
        <f>IF(A67="","",IFERROR(S67/T67,0))</f>
        <v/>
      </c>
      <c r="W67" s="4" t="n"/>
      <c r="X67" s="2" t="n"/>
      <c r="Y67" s="12">
        <f>IF(A67="","",IF(U67&lt;0,"Dépassement","Dans le budget"))</f>
        <v/>
      </c>
    </row>
    <row r="68" ht="22" customHeight="1">
      <c r="A68" s="2" t="n"/>
      <c r="B68" s="2" t="n"/>
      <c r="C68" s="2" t="n"/>
      <c r="D68" s="2" t="n"/>
      <c r="E68" s="2" t="n"/>
      <c r="F68" s="2" t="n"/>
      <c r="G68" s="3" t="n"/>
      <c r="H68" s="3" t="n"/>
      <c r="I68" s="4" t="n"/>
      <c r="J68" s="5" t="n"/>
      <c r="K68" s="6" t="n"/>
      <c r="L68" s="7">
        <f>IF(A68="","",IFERROR(J68*(1+K68),0))</f>
        <v/>
      </c>
      <c r="M68" s="5" t="n"/>
      <c r="N68" s="5" t="n"/>
      <c r="O68" s="5" t="n"/>
      <c r="P68" s="5" t="n"/>
      <c r="Q68" s="5" t="n"/>
      <c r="R68" s="5" t="n"/>
      <c r="S68" s="7">
        <f>IF(A68="","",SUM(M68:R68)+L68)</f>
        <v/>
      </c>
      <c r="T68" s="5" t="n"/>
      <c r="U68" s="7">
        <f>IF(A68="","",T68-S68)</f>
        <v/>
      </c>
      <c r="V68" s="8">
        <f>IF(A68="","",IFERROR(S68/T68,0))</f>
        <v/>
      </c>
      <c r="W68" s="4" t="n"/>
      <c r="X68" s="2" t="n"/>
      <c r="Y68" s="9">
        <f>IF(A68="","",IF(U68&lt;0,"Dépassement","Dans le budget"))</f>
        <v/>
      </c>
    </row>
    <row r="69" ht="22" customHeight="1">
      <c r="A69" s="2" t="n"/>
      <c r="B69" s="2" t="n"/>
      <c r="C69" s="2" t="n"/>
      <c r="D69" s="2" t="n"/>
      <c r="E69" s="2" t="n"/>
      <c r="F69" s="2" t="n"/>
      <c r="G69" s="3" t="n"/>
      <c r="H69" s="3" t="n"/>
      <c r="I69" s="4" t="n"/>
      <c r="J69" s="5" t="n"/>
      <c r="K69" s="6" t="n"/>
      <c r="L69" s="10">
        <f>IF(A69="","",IFERROR(J69*(1+K69),0))</f>
        <v/>
      </c>
      <c r="M69" s="5" t="n"/>
      <c r="N69" s="5" t="n"/>
      <c r="O69" s="5" t="n"/>
      <c r="P69" s="5" t="n"/>
      <c r="Q69" s="5" t="n"/>
      <c r="R69" s="5" t="n"/>
      <c r="S69" s="10">
        <f>IF(A69="","",SUM(M69:R69)+L69)</f>
        <v/>
      </c>
      <c r="T69" s="5" t="n"/>
      <c r="U69" s="10">
        <f>IF(A69="","",T69-S69)</f>
        <v/>
      </c>
      <c r="V69" s="11">
        <f>IF(A69="","",IFERROR(S69/T69,0))</f>
        <v/>
      </c>
      <c r="W69" s="4" t="n"/>
      <c r="X69" s="2" t="n"/>
      <c r="Y69" s="12">
        <f>IF(A69="","",IF(U69&lt;0,"Dépassement","Dans le budget"))</f>
        <v/>
      </c>
    </row>
    <row r="70" ht="22" customHeight="1">
      <c r="A70" s="2" t="n"/>
      <c r="B70" s="2" t="n"/>
      <c r="C70" s="2" t="n"/>
      <c r="D70" s="2" t="n"/>
      <c r="E70" s="2" t="n"/>
      <c r="F70" s="2" t="n"/>
      <c r="G70" s="3" t="n"/>
      <c r="H70" s="3" t="n"/>
      <c r="I70" s="4" t="n"/>
      <c r="J70" s="5" t="n"/>
      <c r="K70" s="6" t="n"/>
      <c r="L70" s="7">
        <f>IF(A70="","",IFERROR(J70*(1+K70),0))</f>
        <v/>
      </c>
      <c r="M70" s="5" t="n"/>
      <c r="N70" s="5" t="n"/>
      <c r="O70" s="5" t="n"/>
      <c r="P70" s="5" t="n"/>
      <c r="Q70" s="5" t="n"/>
      <c r="R70" s="5" t="n"/>
      <c r="S70" s="7">
        <f>IF(A70="","",SUM(M70:R70)+L70)</f>
        <v/>
      </c>
      <c r="T70" s="5" t="n"/>
      <c r="U70" s="7">
        <f>IF(A70="","",T70-S70)</f>
        <v/>
      </c>
      <c r="V70" s="8">
        <f>IF(A70="","",IFERROR(S70/T70,0))</f>
        <v/>
      </c>
      <c r="W70" s="4" t="n"/>
      <c r="X70" s="2" t="n"/>
      <c r="Y70" s="9">
        <f>IF(A70="","",IF(U70&lt;0,"Dépassement","Dans le budget"))</f>
        <v/>
      </c>
    </row>
    <row r="71" ht="22" customHeight="1">
      <c r="A71" s="2" t="n"/>
      <c r="B71" s="2" t="n"/>
      <c r="C71" s="2" t="n"/>
      <c r="D71" s="2" t="n"/>
      <c r="E71" s="2" t="n"/>
      <c r="F71" s="2" t="n"/>
      <c r="G71" s="3" t="n"/>
      <c r="H71" s="3" t="n"/>
      <c r="I71" s="4" t="n"/>
      <c r="J71" s="5" t="n"/>
      <c r="K71" s="6" t="n"/>
      <c r="L71" s="10">
        <f>IF(A71="","",IFERROR(J71*(1+K71),0))</f>
        <v/>
      </c>
      <c r="M71" s="5" t="n"/>
      <c r="N71" s="5" t="n"/>
      <c r="O71" s="5" t="n"/>
      <c r="P71" s="5" t="n"/>
      <c r="Q71" s="5" t="n"/>
      <c r="R71" s="5" t="n"/>
      <c r="S71" s="10">
        <f>IF(A71="","",SUM(M71:R71)+L71)</f>
        <v/>
      </c>
      <c r="T71" s="5" t="n"/>
      <c r="U71" s="10">
        <f>IF(A71="","",T71-S71)</f>
        <v/>
      </c>
      <c r="V71" s="11">
        <f>IF(A71="","",IFERROR(S71/T71,0))</f>
        <v/>
      </c>
      <c r="W71" s="4" t="n"/>
      <c r="X71" s="2" t="n"/>
      <c r="Y71" s="12">
        <f>IF(A71="","",IF(U71&lt;0,"Dépassement","Dans le budget"))</f>
        <v/>
      </c>
    </row>
    <row r="72" ht="22" customHeight="1">
      <c r="A72" s="2" t="n"/>
      <c r="B72" s="2" t="n"/>
      <c r="C72" s="2" t="n"/>
      <c r="D72" s="2" t="n"/>
      <c r="E72" s="2" t="n"/>
      <c r="F72" s="2" t="n"/>
      <c r="G72" s="3" t="n"/>
      <c r="H72" s="3" t="n"/>
      <c r="I72" s="4" t="n"/>
      <c r="J72" s="5" t="n"/>
      <c r="K72" s="6" t="n"/>
      <c r="L72" s="7">
        <f>IF(A72="","",IFERROR(J72*(1+K72),0))</f>
        <v/>
      </c>
      <c r="M72" s="5" t="n"/>
      <c r="N72" s="5" t="n"/>
      <c r="O72" s="5" t="n"/>
      <c r="P72" s="5" t="n"/>
      <c r="Q72" s="5" t="n"/>
      <c r="R72" s="5" t="n"/>
      <c r="S72" s="7">
        <f>IF(A72="","",SUM(M72:R72)+L72)</f>
        <v/>
      </c>
      <c r="T72" s="5" t="n"/>
      <c r="U72" s="7">
        <f>IF(A72="","",T72-S72)</f>
        <v/>
      </c>
      <c r="V72" s="8">
        <f>IF(A72="","",IFERROR(S72/T72,0))</f>
        <v/>
      </c>
      <c r="W72" s="4" t="n"/>
      <c r="X72" s="2" t="n"/>
      <c r="Y72" s="9">
        <f>IF(A72="","",IF(U72&lt;0,"Dépassement","Dans le budget"))</f>
        <v/>
      </c>
    </row>
    <row r="73" ht="22" customHeight="1">
      <c r="A73" s="2" t="n"/>
      <c r="B73" s="2" t="n"/>
      <c r="C73" s="2" t="n"/>
      <c r="D73" s="2" t="n"/>
      <c r="E73" s="2" t="n"/>
      <c r="F73" s="2" t="n"/>
      <c r="G73" s="3" t="n"/>
      <c r="H73" s="3" t="n"/>
      <c r="I73" s="4" t="n"/>
      <c r="J73" s="5" t="n"/>
      <c r="K73" s="6" t="n"/>
      <c r="L73" s="10">
        <f>IF(A73="","",IFERROR(J73*(1+K73),0))</f>
        <v/>
      </c>
      <c r="M73" s="5" t="n"/>
      <c r="N73" s="5" t="n"/>
      <c r="O73" s="5" t="n"/>
      <c r="P73" s="5" t="n"/>
      <c r="Q73" s="5" t="n"/>
      <c r="R73" s="5" t="n"/>
      <c r="S73" s="10">
        <f>IF(A73="","",SUM(M73:R73)+L73)</f>
        <v/>
      </c>
      <c r="T73" s="5" t="n"/>
      <c r="U73" s="10">
        <f>IF(A73="","",T73-S73)</f>
        <v/>
      </c>
      <c r="V73" s="11">
        <f>IF(A73="","",IFERROR(S73/T73,0))</f>
        <v/>
      </c>
      <c r="W73" s="4" t="n"/>
      <c r="X73" s="2" t="n"/>
      <c r="Y73" s="12">
        <f>IF(A73="","",IF(U73&lt;0,"Dépassement","Dans le budget"))</f>
        <v/>
      </c>
    </row>
    <row r="74" ht="22" customHeight="1">
      <c r="A74" s="2" t="n"/>
      <c r="B74" s="2" t="n"/>
      <c r="C74" s="2" t="n"/>
      <c r="D74" s="2" t="n"/>
      <c r="E74" s="2" t="n"/>
      <c r="F74" s="2" t="n"/>
      <c r="G74" s="3" t="n"/>
      <c r="H74" s="3" t="n"/>
      <c r="I74" s="4" t="n"/>
      <c r="J74" s="5" t="n"/>
      <c r="K74" s="6" t="n"/>
      <c r="L74" s="7">
        <f>IF(A74="","",IFERROR(J74*(1+K74),0))</f>
        <v/>
      </c>
      <c r="M74" s="5" t="n"/>
      <c r="N74" s="5" t="n"/>
      <c r="O74" s="5" t="n"/>
      <c r="P74" s="5" t="n"/>
      <c r="Q74" s="5" t="n"/>
      <c r="R74" s="5" t="n"/>
      <c r="S74" s="7">
        <f>IF(A74="","",SUM(M74:R74)+L74)</f>
        <v/>
      </c>
      <c r="T74" s="5" t="n"/>
      <c r="U74" s="7">
        <f>IF(A74="","",T74-S74)</f>
        <v/>
      </c>
      <c r="V74" s="8">
        <f>IF(A74="","",IFERROR(S74/T74,0))</f>
        <v/>
      </c>
      <c r="W74" s="4" t="n"/>
      <c r="X74" s="2" t="n"/>
      <c r="Y74" s="9">
        <f>IF(A74="","",IF(U74&lt;0,"Dépassement","Dans le budget"))</f>
        <v/>
      </c>
    </row>
    <row r="75" ht="22" customHeight="1">
      <c r="A75" s="2" t="n"/>
      <c r="B75" s="2" t="n"/>
      <c r="C75" s="2" t="n"/>
      <c r="D75" s="2" t="n"/>
      <c r="E75" s="2" t="n"/>
      <c r="F75" s="2" t="n"/>
      <c r="G75" s="3" t="n"/>
      <c r="H75" s="3" t="n"/>
      <c r="I75" s="4" t="n"/>
      <c r="J75" s="5" t="n"/>
      <c r="K75" s="6" t="n"/>
      <c r="L75" s="10">
        <f>IF(A75="","",IFERROR(J75*(1+K75),0))</f>
        <v/>
      </c>
      <c r="M75" s="5" t="n"/>
      <c r="N75" s="5" t="n"/>
      <c r="O75" s="5" t="n"/>
      <c r="P75" s="5" t="n"/>
      <c r="Q75" s="5" t="n"/>
      <c r="R75" s="5" t="n"/>
      <c r="S75" s="10">
        <f>IF(A75="","",SUM(M75:R75)+L75)</f>
        <v/>
      </c>
      <c r="T75" s="5" t="n"/>
      <c r="U75" s="10">
        <f>IF(A75="","",T75-S75)</f>
        <v/>
      </c>
      <c r="V75" s="11">
        <f>IF(A75="","",IFERROR(S75/T75,0))</f>
        <v/>
      </c>
      <c r="W75" s="4" t="n"/>
      <c r="X75" s="2" t="n"/>
      <c r="Y75" s="12">
        <f>IF(A75="","",IF(U75&lt;0,"Dépassement","Dans le budget"))</f>
        <v/>
      </c>
    </row>
    <row r="76" ht="22" customHeight="1">
      <c r="A76" s="2" t="n"/>
      <c r="B76" s="2" t="n"/>
      <c r="C76" s="2" t="n"/>
      <c r="D76" s="2" t="n"/>
      <c r="E76" s="2" t="n"/>
      <c r="F76" s="2" t="n"/>
      <c r="G76" s="3" t="n"/>
      <c r="H76" s="3" t="n"/>
      <c r="I76" s="4" t="n"/>
      <c r="J76" s="5" t="n"/>
      <c r="K76" s="6" t="n"/>
      <c r="L76" s="7">
        <f>IF(A76="","",IFERROR(J76*(1+K76),0))</f>
        <v/>
      </c>
      <c r="M76" s="5" t="n"/>
      <c r="N76" s="5" t="n"/>
      <c r="O76" s="5" t="n"/>
      <c r="P76" s="5" t="n"/>
      <c r="Q76" s="5" t="n"/>
      <c r="R76" s="5" t="n"/>
      <c r="S76" s="7">
        <f>IF(A76="","",SUM(M76:R76)+L76)</f>
        <v/>
      </c>
      <c r="T76" s="5" t="n"/>
      <c r="U76" s="7">
        <f>IF(A76="","",T76-S76)</f>
        <v/>
      </c>
      <c r="V76" s="8">
        <f>IF(A76="","",IFERROR(S76/T76,0))</f>
        <v/>
      </c>
      <c r="W76" s="4" t="n"/>
      <c r="X76" s="2" t="n"/>
      <c r="Y76" s="9">
        <f>IF(A76="","",IF(U76&lt;0,"Dépassement","Dans le budget"))</f>
        <v/>
      </c>
    </row>
    <row r="77" ht="22" customHeight="1">
      <c r="A77" s="2" t="n"/>
      <c r="B77" s="2" t="n"/>
      <c r="C77" s="2" t="n"/>
      <c r="D77" s="2" t="n"/>
      <c r="E77" s="2" t="n"/>
      <c r="F77" s="2" t="n"/>
      <c r="G77" s="3" t="n"/>
      <c r="H77" s="3" t="n"/>
      <c r="I77" s="4" t="n"/>
      <c r="J77" s="5" t="n"/>
      <c r="K77" s="6" t="n"/>
      <c r="L77" s="10">
        <f>IF(A77="","",IFERROR(J77*(1+K77),0))</f>
        <v/>
      </c>
      <c r="M77" s="5" t="n"/>
      <c r="N77" s="5" t="n"/>
      <c r="O77" s="5" t="n"/>
      <c r="P77" s="5" t="n"/>
      <c r="Q77" s="5" t="n"/>
      <c r="R77" s="5" t="n"/>
      <c r="S77" s="10">
        <f>IF(A77="","",SUM(M77:R77)+L77)</f>
        <v/>
      </c>
      <c r="T77" s="5" t="n"/>
      <c r="U77" s="10">
        <f>IF(A77="","",T77-S77)</f>
        <v/>
      </c>
      <c r="V77" s="11">
        <f>IF(A77="","",IFERROR(S77/T77,0))</f>
        <v/>
      </c>
      <c r="W77" s="4" t="n"/>
      <c r="X77" s="2" t="n"/>
      <c r="Y77" s="12">
        <f>IF(A77="","",IF(U77&lt;0,"Dépassement","Dans le budget"))</f>
        <v/>
      </c>
    </row>
    <row r="78" ht="22" customHeight="1">
      <c r="A78" s="2" t="n"/>
      <c r="B78" s="2" t="n"/>
      <c r="C78" s="2" t="n"/>
      <c r="D78" s="2" t="n"/>
      <c r="E78" s="2" t="n"/>
      <c r="F78" s="2" t="n"/>
      <c r="G78" s="3" t="n"/>
      <c r="H78" s="3" t="n"/>
      <c r="I78" s="4" t="n"/>
      <c r="J78" s="5" t="n"/>
      <c r="K78" s="6" t="n"/>
      <c r="L78" s="7">
        <f>IF(A78="","",IFERROR(J78*(1+K78),0))</f>
        <v/>
      </c>
      <c r="M78" s="5" t="n"/>
      <c r="N78" s="5" t="n"/>
      <c r="O78" s="5" t="n"/>
      <c r="P78" s="5" t="n"/>
      <c r="Q78" s="5" t="n"/>
      <c r="R78" s="5" t="n"/>
      <c r="S78" s="7">
        <f>IF(A78="","",SUM(M78:R78)+L78)</f>
        <v/>
      </c>
      <c r="T78" s="5" t="n"/>
      <c r="U78" s="7">
        <f>IF(A78="","",T78-S78)</f>
        <v/>
      </c>
      <c r="V78" s="8">
        <f>IF(A78="","",IFERROR(S78/T78,0))</f>
        <v/>
      </c>
      <c r="W78" s="4" t="n"/>
      <c r="X78" s="2" t="n"/>
      <c r="Y78" s="9">
        <f>IF(A78="","",IF(U78&lt;0,"Dépassement","Dans le budget"))</f>
        <v/>
      </c>
    </row>
    <row r="79" ht="22" customHeight="1">
      <c r="A79" s="2" t="n"/>
      <c r="B79" s="2" t="n"/>
      <c r="C79" s="2" t="n"/>
      <c r="D79" s="2" t="n"/>
      <c r="E79" s="2" t="n"/>
      <c r="F79" s="2" t="n"/>
      <c r="G79" s="3" t="n"/>
      <c r="H79" s="3" t="n"/>
      <c r="I79" s="4" t="n"/>
      <c r="J79" s="5" t="n"/>
      <c r="K79" s="6" t="n"/>
      <c r="L79" s="10">
        <f>IF(A79="","",IFERROR(J79*(1+K79),0))</f>
        <v/>
      </c>
      <c r="M79" s="5" t="n"/>
      <c r="N79" s="5" t="n"/>
      <c r="O79" s="5" t="n"/>
      <c r="P79" s="5" t="n"/>
      <c r="Q79" s="5" t="n"/>
      <c r="R79" s="5" t="n"/>
      <c r="S79" s="10">
        <f>IF(A79="","",SUM(M79:R79)+L79)</f>
        <v/>
      </c>
      <c r="T79" s="5" t="n"/>
      <c r="U79" s="10">
        <f>IF(A79="","",T79-S79)</f>
        <v/>
      </c>
      <c r="V79" s="11">
        <f>IF(A79="","",IFERROR(S79/T79,0))</f>
        <v/>
      </c>
      <c r="W79" s="4" t="n"/>
      <c r="X79" s="2" t="n"/>
      <c r="Y79" s="12">
        <f>IF(A79="","",IF(U79&lt;0,"Dépassement","Dans le budget"))</f>
        <v/>
      </c>
    </row>
    <row r="80" ht="22" customHeight="1">
      <c r="A80" s="2" t="n"/>
      <c r="B80" s="2" t="n"/>
      <c r="C80" s="2" t="n"/>
      <c r="D80" s="2" t="n"/>
      <c r="E80" s="2" t="n"/>
      <c r="F80" s="2" t="n"/>
      <c r="G80" s="3" t="n"/>
      <c r="H80" s="3" t="n"/>
      <c r="I80" s="4" t="n"/>
      <c r="J80" s="5" t="n"/>
      <c r="K80" s="6" t="n"/>
      <c r="L80" s="7">
        <f>IF(A80="","",IFERROR(J80*(1+K80),0))</f>
        <v/>
      </c>
      <c r="M80" s="5" t="n"/>
      <c r="N80" s="5" t="n"/>
      <c r="O80" s="5" t="n"/>
      <c r="P80" s="5" t="n"/>
      <c r="Q80" s="5" t="n"/>
      <c r="R80" s="5" t="n"/>
      <c r="S80" s="7">
        <f>IF(A80="","",SUM(M80:R80)+L80)</f>
        <v/>
      </c>
      <c r="T80" s="5" t="n"/>
      <c r="U80" s="7">
        <f>IF(A80="","",T80-S80)</f>
        <v/>
      </c>
      <c r="V80" s="8">
        <f>IF(A80="","",IFERROR(S80/T80,0))</f>
        <v/>
      </c>
      <c r="W80" s="4" t="n"/>
      <c r="X80" s="2" t="n"/>
      <c r="Y80" s="9">
        <f>IF(A80="","",IF(U80&lt;0,"Dépassement","Dans le budget"))</f>
        <v/>
      </c>
    </row>
    <row r="81" ht="22" customHeight="1">
      <c r="A81" s="2" t="n"/>
      <c r="B81" s="2" t="n"/>
      <c r="C81" s="2" t="n"/>
      <c r="D81" s="2" t="n"/>
      <c r="E81" s="2" t="n"/>
      <c r="F81" s="2" t="n"/>
      <c r="G81" s="3" t="n"/>
      <c r="H81" s="3" t="n"/>
      <c r="I81" s="4" t="n"/>
      <c r="J81" s="5" t="n"/>
      <c r="K81" s="6" t="n"/>
      <c r="L81" s="10">
        <f>IF(A81="","",IFERROR(J81*(1+K81),0))</f>
        <v/>
      </c>
      <c r="M81" s="5" t="n"/>
      <c r="N81" s="5" t="n"/>
      <c r="O81" s="5" t="n"/>
      <c r="P81" s="5" t="n"/>
      <c r="Q81" s="5" t="n"/>
      <c r="R81" s="5" t="n"/>
      <c r="S81" s="10">
        <f>IF(A81="","",SUM(M81:R81)+L81)</f>
        <v/>
      </c>
      <c r="T81" s="5" t="n"/>
      <c r="U81" s="10">
        <f>IF(A81="","",T81-S81)</f>
        <v/>
      </c>
      <c r="V81" s="11">
        <f>IF(A81="","",IFERROR(S81/T81,0))</f>
        <v/>
      </c>
      <c r="W81" s="4" t="n"/>
      <c r="X81" s="2" t="n"/>
      <c r="Y81" s="12">
        <f>IF(A81="","",IF(U81&lt;0,"Dépassement","Dans le budget"))</f>
        <v/>
      </c>
    </row>
    <row r="82" ht="22" customHeight="1">
      <c r="A82" s="2" t="n"/>
      <c r="B82" s="2" t="n"/>
      <c r="C82" s="2" t="n"/>
      <c r="D82" s="2" t="n"/>
      <c r="E82" s="2" t="n"/>
      <c r="F82" s="2" t="n"/>
      <c r="G82" s="3" t="n"/>
      <c r="H82" s="3" t="n"/>
      <c r="I82" s="4" t="n"/>
      <c r="J82" s="5" t="n"/>
      <c r="K82" s="6" t="n"/>
      <c r="L82" s="7">
        <f>IF(A82="","",IFERROR(J82*(1+K82),0))</f>
        <v/>
      </c>
      <c r="M82" s="5" t="n"/>
      <c r="N82" s="5" t="n"/>
      <c r="O82" s="5" t="n"/>
      <c r="P82" s="5" t="n"/>
      <c r="Q82" s="5" t="n"/>
      <c r="R82" s="5" t="n"/>
      <c r="S82" s="7">
        <f>IF(A82="","",SUM(M82:R82)+L82)</f>
        <v/>
      </c>
      <c r="T82" s="5" t="n"/>
      <c r="U82" s="7">
        <f>IF(A82="","",T82-S82)</f>
        <v/>
      </c>
      <c r="V82" s="8">
        <f>IF(A82="","",IFERROR(S82/T82,0))</f>
        <v/>
      </c>
      <c r="W82" s="4" t="n"/>
      <c r="X82" s="2" t="n"/>
      <c r="Y82" s="9">
        <f>IF(A82="","",IF(U82&lt;0,"Dépassement","Dans le budget"))</f>
        <v/>
      </c>
    </row>
    <row r="83" ht="22" customHeight="1">
      <c r="A83" s="2" t="n"/>
      <c r="B83" s="2" t="n"/>
      <c r="C83" s="2" t="n"/>
      <c r="D83" s="2" t="n"/>
      <c r="E83" s="2" t="n"/>
      <c r="F83" s="2" t="n"/>
      <c r="G83" s="3" t="n"/>
      <c r="H83" s="3" t="n"/>
      <c r="I83" s="4" t="n"/>
      <c r="J83" s="5" t="n"/>
      <c r="K83" s="6" t="n"/>
      <c r="L83" s="10">
        <f>IF(A83="","",IFERROR(J83*(1+K83),0))</f>
        <v/>
      </c>
      <c r="M83" s="5" t="n"/>
      <c r="N83" s="5" t="n"/>
      <c r="O83" s="5" t="n"/>
      <c r="P83" s="5" t="n"/>
      <c r="Q83" s="5" t="n"/>
      <c r="R83" s="5" t="n"/>
      <c r="S83" s="10">
        <f>IF(A83="","",SUM(M83:R83)+L83)</f>
        <v/>
      </c>
      <c r="T83" s="5" t="n"/>
      <c r="U83" s="10">
        <f>IF(A83="","",T83-S83)</f>
        <v/>
      </c>
      <c r="V83" s="11">
        <f>IF(A83="","",IFERROR(S83/T83,0))</f>
        <v/>
      </c>
      <c r="W83" s="4" t="n"/>
      <c r="X83" s="2" t="n"/>
      <c r="Y83" s="12">
        <f>IF(A83="","",IF(U83&lt;0,"Dépassement","Dans le budget"))</f>
        <v/>
      </c>
    </row>
    <row r="84" ht="22" customHeight="1">
      <c r="A84" s="2" t="n"/>
      <c r="B84" s="2" t="n"/>
      <c r="C84" s="2" t="n"/>
      <c r="D84" s="2" t="n"/>
      <c r="E84" s="2" t="n"/>
      <c r="F84" s="2" t="n"/>
      <c r="G84" s="3" t="n"/>
      <c r="H84" s="3" t="n"/>
      <c r="I84" s="4" t="n"/>
      <c r="J84" s="5" t="n"/>
      <c r="K84" s="6" t="n"/>
      <c r="L84" s="7">
        <f>IF(A84="","",IFERROR(J84*(1+K84),0))</f>
        <v/>
      </c>
      <c r="M84" s="5" t="n"/>
      <c r="N84" s="5" t="n"/>
      <c r="O84" s="5" t="n"/>
      <c r="P84" s="5" t="n"/>
      <c r="Q84" s="5" t="n"/>
      <c r="R84" s="5" t="n"/>
      <c r="S84" s="7">
        <f>IF(A84="","",SUM(M84:R84)+L84)</f>
        <v/>
      </c>
      <c r="T84" s="5" t="n"/>
      <c r="U84" s="7">
        <f>IF(A84="","",T84-S84)</f>
        <v/>
      </c>
      <c r="V84" s="8">
        <f>IF(A84="","",IFERROR(S84/T84,0))</f>
        <v/>
      </c>
      <c r="W84" s="4" t="n"/>
      <c r="X84" s="2" t="n"/>
      <c r="Y84" s="9">
        <f>IF(A84="","",IF(U84&lt;0,"Dépassement","Dans le budget"))</f>
        <v/>
      </c>
    </row>
    <row r="85" ht="22" customHeight="1">
      <c r="A85" s="2" t="n"/>
      <c r="B85" s="2" t="n"/>
      <c r="C85" s="2" t="n"/>
      <c r="D85" s="2" t="n"/>
      <c r="E85" s="2" t="n"/>
      <c r="F85" s="2" t="n"/>
      <c r="G85" s="3" t="n"/>
      <c r="H85" s="3" t="n"/>
      <c r="I85" s="4" t="n"/>
      <c r="J85" s="5" t="n"/>
      <c r="K85" s="6" t="n"/>
      <c r="L85" s="10">
        <f>IF(A85="","",IFERROR(J85*(1+K85),0))</f>
        <v/>
      </c>
      <c r="M85" s="5" t="n"/>
      <c r="N85" s="5" t="n"/>
      <c r="O85" s="5" t="n"/>
      <c r="P85" s="5" t="n"/>
      <c r="Q85" s="5" t="n"/>
      <c r="R85" s="5" t="n"/>
      <c r="S85" s="10">
        <f>IF(A85="","",SUM(M85:R85)+L85)</f>
        <v/>
      </c>
      <c r="T85" s="5" t="n"/>
      <c r="U85" s="10">
        <f>IF(A85="","",T85-S85)</f>
        <v/>
      </c>
      <c r="V85" s="11">
        <f>IF(A85="","",IFERROR(S85/T85,0))</f>
        <v/>
      </c>
      <c r="W85" s="4" t="n"/>
      <c r="X85" s="2" t="n"/>
      <c r="Y85" s="12">
        <f>IF(A85="","",IF(U85&lt;0,"Dépassement","Dans le budget"))</f>
        <v/>
      </c>
    </row>
    <row r="86" ht="22" customHeight="1">
      <c r="A86" s="2" t="n"/>
      <c r="B86" s="2" t="n"/>
      <c r="C86" s="2" t="n"/>
      <c r="D86" s="2" t="n"/>
      <c r="E86" s="2" t="n"/>
      <c r="F86" s="2" t="n"/>
      <c r="G86" s="3" t="n"/>
      <c r="H86" s="3" t="n"/>
      <c r="I86" s="4" t="n"/>
      <c r="J86" s="5" t="n"/>
      <c r="K86" s="6" t="n"/>
      <c r="L86" s="7">
        <f>IF(A86="","",IFERROR(J86*(1+K86),0))</f>
        <v/>
      </c>
      <c r="M86" s="5" t="n"/>
      <c r="N86" s="5" t="n"/>
      <c r="O86" s="5" t="n"/>
      <c r="P86" s="5" t="n"/>
      <c r="Q86" s="5" t="n"/>
      <c r="R86" s="5" t="n"/>
      <c r="S86" s="7">
        <f>IF(A86="","",SUM(M86:R86)+L86)</f>
        <v/>
      </c>
      <c r="T86" s="5" t="n"/>
      <c r="U86" s="7">
        <f>IF(A86="","",T86-S86)</f>
        <v/>
      </c>
      <c r="V86" s="8">
        <f>IF(A86="","",IFERROR(S86/T86,0))</f>
        <v/>
      </c>
      <c r="W86" s="4" t="n"/>
      <c r="X86" s="2" t="n"/>
      <c r="Y86" s="9">
        <f>IF(A86="","",IF(U86&lt;0,"Dépassement","Dans le budget"))</f>
        <v/>
      </c>
    </row>
    <row r="87" ht="22" customHeight="1">
      <c r="A87" s="2" t="n"/>
      <c r="B87" s="2" t="n"/>
      <c r="C87" s="2" t="n"/>
      <c r="D87" s="2" t="n"/>
      <c r="E87" s="2" t="n"/>
      <c r="F87" s="2" t="n"/>
      <c r="G87" s="3" t="n"/>
      <c r="H87" s="3" t="n"/>
      <c r="I87" s="4" t="n"/>
      <c r="J87" s="5" t="n"/>
      <c r="K87" s="6" t="n"/>
      <c r="L87" s="10">
        <f>IF(A87="","",IFERROR(J87*(1+K87),0))</f>
        <v/>
      </c>
      <c r="M87" s="5" t="n"/>
      <c r="N87" s="5" t="n"/>
      <c r="O87" s="5" t="n"/>
      <c r="P87" s="5" t="n"/>
      <c r="Q87" s="5" t="n"/>
      <c r="R87" s="5" t="n"/>
      <c r="S87" s="10">
        <f>IF(A87="","",SUM(M87:R87)+L87)</f>
        <v/>
      </c>
      <c r="T87" s="5" t="n"/>
      <c r="U87" s="10">
        <f>IF(A87="","",T87-S87)</f>
        <v/>
      </c>
      <c r="V87" s="11">
        <f>IF(A87="","",IFERROR(S87/T87,0))</f>
        <v/>
      </c>
      <c r="W87" s="4" t="n"/>
      <c r="X87" s="2" t="n"/>
      <c r="Y87" s="12">
        <f>IF(A87="","",IF(U87&lt;0,"Dépassement","Dans le budget"))</f>
        <v/>
      </c>
    </row>
    <row r="88" ht="22" customHeight="1">
      <c r="A88" s="2" t="n"/>
      <c r="B88" s="2" t="n"/>
      <c r="C88" s="2" t="n"/>
      <c r="D88" s="2" t="n"/>
      <c r="E88" s="2" t="n"/>
      <c r="F88" s="2" t="n"/>
      <c r="G88" s="3" t="n"/>
      <c r="H88" s="3" t="n"/>
      <c r="I88" s="4" t="n"/>
      <c r="J88" s="5" t="n"/>
      <c r="K88" s="6" t="n"/>
      <c r="L88" s="7">
        <f>IF(A88="","",IFERROR(J88*(1+K88),0))</f>
        <v/>
      </c>
      <c r="M88" s="5" t="n"/>
      <c r="N88" s="5" t="n"/>
      <c r="O88" s="5" t="n"/>
      <c r="P88" s="5" t="n"/>
      <c r="Q88" s="5" t="n"/>
      <c r="R88" s="5" t="n"/>
      <c r="S88" s="7">
        <f>IF(A88="","",SUM(M88:R88)+L88)</f>
        <v/>
      </c>
      <c r="T88" s="5" t="n"/>
      <c r="U88" s="7">
        <f>IF(A88="","",T88-S88)</f>
        <v/>
      </c>
      <c r="V88" s="8">
        <f>IF(A88="","",IFERROR(S88/T88,0))</f>
        <v/>
      </c>
      <c r="W88" s="4" t="n"/>
      <c r="X88" s="2" t="n"/>
      <c r="Y88" s="9">
        <f>IF(A88="","",IF(U88&lt;0,"Dépassement","Dans le budget"))</f>
        <v/>
      </c>
    </row>
    <row r="89" ht="22" customHeight="1">
      <c r="A89" s="2" t="n"/>
      <c r="B89" s="2" t="n"/>
      <c r="C89" s="2" t="n"/>
      <c r="D89" s="2" t="n"/>
      <c r="E89" s="2" t="n"/>
      <c r="F89" s="2" t="n"/>
      <c r="G89" s="3" t="n"/>
      <c r="H89" s="3" t="n"/>
      <c r="I89" s="4" t="n"/>
      <c r="J89" s="5" t="n"/>
      <c r="K89" s="6" t="n"/>
      <c r="L89" s="10">
        <f>IF(A89="","",IFERROR(J89*(1+K89),0))</f>
        <v/>
      </c>
      <c r="M89" s="5" t="n"/>
      <c r="N89" s="5" t="n"/>
      <c r="O89" s="5" t="n"/>
      <c r="P89" s="5" t="n"/>
      <c r="Q89" s="5" t="n"/>
      <c r="R89" s="5" t="n"/>
      <c r="S89" s="10">
        <f>IF(A89="","",SUM(M89:R89)+L89)</f>
        <v/>
      </c>
      <c r="T89" s="5" t="n"/>
      <c r="U89" s="10">
        <f>IF(A89="","",T89-S89)</f>
        <v/>
      </c>
      <c r="V89" s="11">
        <f>IF(A89="","",IFERROR(S89/T89,0))</f>
        <v/>
      </c>
      <c r="W89" s="4" t="n"/>
      <c r="X89" s="2" t="n"/>
      <c r="Y89" s="12">
        <f>IF(A89="","",IF(U89&lt;0,"Dépassement","Dans le budget"))</f>
        <v/>
      </c>
    </row>
    <row r="90" ht="22" customHeight="1">
      <c r="A90" s="2" t="n"/>
      <c r="B90" s="2" t="n"/>
      <c r="C90" s="2" t="n"/>
      <c r="D90" s="2" t="n"/>
      <c r="E90" s="2" t="n"/>
      <c r="F90" s="2" t="n"/>
      <c r="G90" s="3" t="n"/>
      <c r="H90" s="3" t="n"/>
      <c r="I90" s="4" t="n"/>
      <c r="J90" s="5" t="n"/>
      <c r="K90" s="6" t="n"/>
      <c r="L90" s="7">
        <f>IF(A90="","",IFERROR(J90*(1+K90),0))</f>
        <v/>
      </c>
      <c r="M90" s="5" t="n"/>
      <c r="N90" s="5" t="n"/>
      <c r="O90" s="5" t="n"/>
      <c r="P90" s="5" t="n"/>
      <c r="Q90" s="5" t="n"/>
      <c r="R90" s="5" t="n"/>
      <c r="S90" s="7">
        <f>IF(A90="","",SUM(M90:R90)+L90)</f>
        <v/>
      </c>
      <c r="T90" s="5" t="n"/>
      <c r="U90" s="7">
        <f>IF(A90="","",T90-S90)</f>
        <v/>
      </c>
      <c r="V90" s="8">
        <f>IF(A90="","",IFERROR(S90/T90,0))</f>
        <v/>
      </c>
      <c r="W90" s="4" t="n"/>
      <c r="X90" s="2" t="n"/>
      <c r="Y90" s="9">
        <f>IF(A90="","",IF(U90&lt;0,"Dépassement","Dans le budget"))</f>
        <v/>
      </c>
    </row>
    <row r="91" ht="22" customHeight="1">
      <c r="A91" s="2" t="n"/>
      <c r="B91" s="2" t="n"/>
      <c r="C91" s="2" t="n"/>
      <c r="D91" s="2" t="n"/>
      <c r="E91" s="2" t="n"/>
      <c r="F91" s="2" t="n"/>
      <c r="G91" s="3" t="n"/>
      <c r="H91" s="3" t="n"/>
      <c r="I91" s="4" t="n"/>
      <c r="J91" s="5" t="n"/>
      <c r="K91" s="6" t="n"/>
      <c r="L91" s="10">
        <f>IF(A91="","",IFERROR(J91*(1+K91),0))</f>
        <v/>
      </c>
      <c r="M91" s="5" t="n"/>
      <c r="N91" s="5" t="n"/>
      <c r="O91" s="5" t="n"/>
      <c r="P91" s="5" t="n"/>
      <c r="Q91" s="5" t="n"/>
      <c r="R91" s="5" t="n"/>
      <c r="S91" s="10">
        <f>IF(A91="","",SUM(M91:R91)+L91)</f>
        <v/>
      </c>
      <c r="T91" s="5" t="n"/>
      <c r="U91" s="10">
        <f>IF(A91="","",T91-S91)</f>
        <v/>
      </c>
      <c r="V91" s="11">
        <f>IF(A91="","",IFERROR(S91/T91,0))</f>
        <v/>
      </c>
      <c r="W91" s="4" t="n"/>
      <c r="X91" s="2" t="n"/>
      <c r="Y91" s="12">
        <f>IF(A91="","",IF(U91&lt;0,"Dépassement","Dans le budget"))</f>
        <v/>
      </c>
    </row>
    <row r="92" ht="22" customHeight="1">
      <c r="A92" s="2" t="n"/>
      <c r="B92" s="2" t="n"/>
      <c r="C92" s="2" t="n"/>
      <c r="D92" s="2" t="n"/>
      <c r="E92" s="2" t="n"/>
      <c r="F92" s="2" t="n"/>
      <c r="G92" s="3" t="n"/>
      <c r="H92" s="3" t="n"/>
      <c r="I92" s="4" t="n"/>
      <c r="J92" s="5" t="n"/>
      <c r="K92" s="6" t="n"/>
      <c r="L92" s="7">
        <f>IF(A92="","",IFERROR(J92*(1+K92),0))</f>
        <v/>
      </c>
      <c r="M92" s="5" t="n"/>
      <c r="N92" s="5" t="n"/>
      <c r="O92" s="5" t="n"/>
      <c r="P92" s="5" t="n"/>
      <c r="Q92" s="5" t="n"/>
      <c r="R92" s="5" t="n"/>
      <c r="S92" s="7">
        <f>IF(A92="","",SUM(M92:R92)+L92)</f>
        <v/>
      </c>
      <c r="T92" s="5" t="n"/>
      <c r="U92" s="7">
        <f>IF(A92="","",T92-S92)</f>
        <v/>
      </c>
      <c r="V92" s="8">
        <f>IF(A92="","",IFERROR(S92/T92,0))</f>
        <v/>
      </c>
      <c r="W92" s="4" t="n"/>
      <c r="X92" s="2" t="n"/>
      <c r="Y92" s="9">
        <f>IF(A92="","",IF(U92&lt;0,"Dépassement","Dans le budget"))</f>
        <v/>
      </c>
    </row>
    <row r="93" ht="22" customHeight="1">
      <c r="A93" s="2" t="n"/>
      <c r="B93" s="2" t="n"/>
      <c r="C93" s="2" t="n"/>
      <c r="D93" s="2" t="n"/>
      <c r="E93" s="2" t="n"/>
      <c r="F93" s="2" t="n"/>
      <c r="G93" s="3" t="n"/>
      <c r="H93" s="3" t="n"/>
      <c r="I93" s="4" t="n"/>
      <c r="J93" s="5" t="n"/>
      <c r="K93" s="6" t="n"/>
      <c r="L93" s="10">
        <f>IF(A93="","",IFERROR(J93*(1+K93),0))</f>
        <v/>
      </c>
      <c r="M93" s="5" t="n"/>
      <c r="N93" s="5" t="n"/>
      <c r="O93" s="5" t="n"/>
      <c r="P93" s="5" t="n"/>
      <c r="Q93" s="5" t="n"/>
      <c r="R93" s="5" t="n"/>
      <c r="S93" s="10">
        <f>IF(A93="","",SUM(M93:R93)+L93)</f>
        <v/>
      </c>
      <c r="T93" s="5" t="n"/>
      <c r="U93" s="10">
        <f>IF(A93="","",T93-S93)</f>
        <v/>
      </c>
      <c r="V93" s="11">
        <f>IF(A93="","",IFERROR(S93/T93,0))</f>
        <v/>
      </c>
      <c r="W93" s="4" t="n"/>
      <c r="X93" s="2" t="n"/>
      <c r="Y93" s="12">
        <f>IF(A93="","",IF(U93&lt;0,"Dépassement","Dans le budget"))</f>
        <v/>
      </c>
    </row>
    <row r="94" ht="22" customHeight="1">
      <c r="A94" s="2" t="n"/>
      <c r="B94" s="2" t="n"/>
      <c r="C94" s="2" t="n"/>
      <c r="D94" s="2" t="n"/>
      <c r="E94" s="2" t="n"/>
      <c r="F94" s="2" t="n"/>
      <c r="G94" s="3" t="n"/>
      <c r="H94" s="3" t="n"/>
      <c r="I94" s="4" t="n"/>
      <c r="J94" s="5" t="n"/>
      <c r="K94" s="6" t="n"/>
      <c r="L94" s="7">
        <f>IF(A94="","",IFERROR(J94*(1+K94),0))</f>
        <v/>
      </c>
      <c r="M94" s="5" t="n"/>
      <c r="N94" s="5" t="n"/>
      <c r="O94" s="5" t="n"/>
      <c r="P94" s="5" t="n"/>
      <c r="Q94" s="5" t="n"/>
      <c r="R94" s="5" t="n"/>
      <c r="S94" s="7">
        <f>IF(A94="","",SUM(M94:R94)+L94)</f>
        <v/>
      </c>
      <c r="T94" s="5" t="n"/>
      <c r="U94" s="7">
        <f>IF(A94="","",T94-S94)</f>
        <v/>
      </c>
      <c r="V94" s="8">
        <f>IF(A94="","",IFERROR(S94/T94,0))</f>
        <v/>
      </c>
      <c r="W94" s="4" t="n"/>
      <c r="X94" s="2" t="n"/>
      <c r="Y94" s="9">
        <f>IF(A94="","",IF(U94&lt;0,"Dépassement","Dans le budget"))</f>
        <v/>
      </c>
    </row>
    <row r="95" ht="22" customHeight="1">
      <c r="A95" s="2" t="n"/>
      <c r="B95" s="2" t="n"/>
      <c r="C95" s="2" t="n"/>
      <c r="D95" s="2" t="n"/>
      <c r="E95" s="2" t="n"/>
      <c r="F95" s="2" t="n"/>
      <c r="G95" s="3" t="n"/>
      <c r="H95" s="3" t="n"/>
      <c r="I95" s="4" t="n"/>
      <c r="J95" s="5" t="n"/>
      <c r="K95" s="6" t="n"/>
      <c r="L95" s="10">
        <f>IF(A95="","",IFERROR(J95*(1+K95),0))</f>
        <v/>
      </c>
      <c r="M95" s="5" t="n"/>
      <c r="N95" s="5" t="n"/>
      <c r="O95" s="5" t="n"/>
      <c r="P95" s="5" t="n"/>
      <c r="Q95" s="5" t="n"/>
      <c r="R95" s="5" t="n"/>
      <c r="S95" s="10">
        <f>IF(A95="","",SUM(M95:R95)+L95)</f>
        <v/>
      </c>
      <c r="T95" s="5" t="n"/>
      <c r="U95" s="10">
        <f>IF(A95="","",T95-S95)</f>
        <v/>
      </c>
      <c r="V95" s="11">
        <f>IF(A95="","",IFERROR(S95/T95,0))</f>
        <v/>
      </c>
      <c r="W95" s="4" t="n"/>
      <c r="X95" s="2" t="n"/>
      <c r="Y95" s="12">
        <f>IF(A95="","",IF(U95&lt;0,"Dépassement","Dans le budget"))</f>
        <v/>
      </c>
    </row>
    <row r="96" ht="22" customHeight="1">
      <c r="A96" s="2" t="n"/>
      <c r="B96" s="2" t="n"/>
      <c r="C96" s="2" t="n"/>
      <c r="D96" s="2" t="n"/>
      <c r="E96" s="2" t="n"/>
      <c r="F96" s="2" t="n"/>
      <c r="G96" s="3" t="n"/>
      <c r="H96" s="3" t="n"/>
      <c r="I96" s="4" t="n"/>
      <c r="J96" s="5" t="n"/>
      <c r="K96" s="6" t="n"/>
      <c r="L96" s="7">
        <f>IF(A96="","",IFERROR(J96*(1+K96),0))</f>
        <v/>
      </c>
      <c r="M96" s="5" t="n"/>
      <c r="N96" s="5" t="n"/>
      <c r="O96" s="5" t="n"/>
      <c r="P96" s="5" t="n"/>
      <c r="Q96" s="5" t="n"/>
      <c r="R96" s="5" t="n"/>
      <c r="S96" s="7">
        <f>IF(A96="","",SUM(M96:R96)+L96)</f>
        <v/>
      </c>
      <c r="T96" s="5" t="n"/>
      <c r="U96" s="7">
        <f>IF(A96="","",T96-S96)</f>
        <v/>
      </c>
      <c r="V96" s="8">
        <f>IF(A96="","",IFERROR(S96/T96,0))</f>
        <v/>
      </c>
      <c r="W96" s="4" t="n"/>
      <c r="X96" s="2" t="n"/>
      <c r="Y96" s="9">
        <f>IF(A96="","",IF(U96&lt;0,"Dépassement","Dans le budget"))</f>
        <v/>
      </c>
    </row>
    <row r="97" ht="22" customHeight="1">
      <c r="A97" s="2" t="n"/>
      <c r="B97" s="2" t="n"/>
      <c r="C97" s="2" t="n"/>
      <c r="D97" s="2" t="n"/>
      <c r="E97" s="2" t="n"/>
      <c r="F97" s="2" t="n"/>
      <c r="G97" s="3" t="n"/>
      <c r="H97" s="3" t="n"/>
      <c r="I97" s="4" t="n"/>
      <c r="J97" s="5" t="n"/>
      <c r="K97" s="6" t="n"/>
      <c r="L97" s="10">
        <f>IF(A97="","",IFERROR(J97*(1+K97),0))</f>
        <v/>
      </c>
      <c r="M97" s="5" t="n"/>
      <c r="N97" s="5" t="n"/>
      <c r="O97" s="5" t="n"/>
      <c r="P97" s="5" t="n"/>
      <c r="Q97" s="5" t="n"/>
      <c r="R97" s="5" t="n"/>
      <c r="S97" s="10">
        <f>IF(A97="","",SUM(M97:R97)+L97)</f>
        <v/>
      </c>
      <c r="T97" s="5" t="n"/>
      <c r="U97" s="10">
        <f>IF(A97="","",T97-S97)</f>
        <v/>
      </c>
      <c r="V97" s="11">
        <f>IF(A97="","",IFERROR(S97/T97,0))</f>
        <v/>
      </c>
      <c r="W97" s="4" t="n"/>
      <c r="X97" s="2" t="n"/>
      <c r="Y97" s="12">
        <f>IF(A97="","",IF(U97&lt;0,"Dépassement","Dans le budget"))</f>
        <v/>
      </c>
    </row>
    <row r="98" ht="22" customHeight="1">
      <c r="A98" s="2" t="n"/>
      <c r="B98" s="2" t="n"/>
      <c r="C98" s="2" t="n"/>
      <c r="D98" s="2" t="n"/>
      <c r="E98" s="2" t="n"/>
      <c r="F98" s="2" t="n"/>
      <c r="G98" s="3" t="n"/>
      <c r="H98" s="3" t="n"/>
      <c r="I98" s="4" t="n"/>
      <c r="J98" s="5" t="n"/>
      <c r="K98" s="6" t="n"/>
      <c r="L98" s="7">
        <f>IF(A98="","",IFERROR(J98*(1+K98),0))</f>
        <v/>
      </c>
      <c r="M98" s="5" t="n"/>
      <c r="N98" s="5" t="n"/>
      <c r="O98" s="5" t="n"/>
      <c r="P98" s="5" t="n"/>
      <c r="Q98" s="5" t="n"/>
      <c r="R98" s="5" t="n"/>
      <c r="S98" s="7">
        <f>IF(A98="","",SUM(M98:R98)+L98)</f>
        <v/>
      </c>
      <c r="T98" s="5" t="n"/>
      <c r="U98" s="7">
        <f>IF(A98="","",T98-S98)</f>
        <v/>
      </c>
      <c r="V98" s="8">
        <f>IF(A98="","",IFERROR(S98/T98,0))</f>
        <v/>
      </c>
      <c r="W98" s="4" t="n"/>
      <c r="X98" s="2" t="n"/>
      <c r="Y98" s="9">
        <f>IF(A98="","",IF(U98&lt;0,"Dépassement","Dans le budget"))</f>
        <v/>
      </c>
    </row>
    <row r="99" ht="22" customHeight="1">
      <c r="A99" s="2" t="n"/>
      <c r="B99" s="2" t="n"/>
      <c r="C99" s="2" t="n"/>
      <c r="D99" s="2" t="n"/>
      <c r="E99" s="2" t="n"/>
      <c r="F99" s="2" t="n"/>
      <c r="G99" s="3" t="n"/>
      <c r="H99" s="3" t="n"/>
      <c r="I99" s="4" t="n"/>
      <c r="J99" s="5" t="n"/>
      <c r="K99" s="6" t="n"/>
      <c r="L99" s="10">
        <f>IF(A99="","",IFERROR(J99*(1+K99),0))</f>
        <v/>
      </c>
      <c r="M99" s="5" t="n"/>
      <c r="N99" s="5" t="n"/>
      <c r="O99" s="5" t="n"/>
      <c r="P99" s="5" t="n"/>
      <c r="Q99" s="5" t="n"/>
      <c r="R99" s="5" t="n"/>
      <c r="S99" s="10">
        <f>IF(A99="","",SUM(M99:R99)+L99)</f>
        <v/>
      </c>
      <c r="T99" s="5" t="n"/>
      <c r="U99" s="10">
        <f>IF(A99="","",T99-S99)</f>
        <v/>
      </c>
      <c r="V99" s="11">
        <f>IF(A99="","",IFERROR(S99/T99,0))</f>
        <v/>
      </c>
      <c r="W99" s="4" t="n"/>
      <c r="X99" s="2" t="n"/>
      <c r="Y99" s="12">
        <f>IF(A99="","",IF(U99&lt;0,"Dépassement","Dans le budget"))</f>
        <v/>
      </c>
    </row>
    <row r="100" ht="22" customHeight="1">
      <c r="A100" s="2" t="n"/>
      <c r="B100" s="2" t="n"/>
      <c r="C100" s="2" t="n"/>
      <c r="D100" s="2" t="n"/>
      <c r="E100" s="2" t="n"/>
      <c r="F100" s="2" t="n"/>
      <c r="G100" s="3" t="n"/>
      <c r="H100" s="3" t="n"/>
      <c r="I100" s="4" t="n"/>
      <c r="J100" s="5" t="n"/>
      <c r="K100" s="6" t="n"/>
      <c r="L100" s="7">
        <f>IF(A100="","",IFERROR(J100*(1+K100),0))</f>
        <v/>
      </c>
      <c r="M100" s="5" t="n"/>
      <c r="N100" s="5" t="n"/>
      <c r="O100" s="5" t="n"/>
      <c r="P100" s="5" t="n"/>
      <c r="Q100" s="5" t="n"/>
      <c r="R100" s="5" t="n"/>
      <c r="S100" s="7">
        <f>IF(A100="","",SUM(M100:R100)+L100)</f>
        <v/>
      </c>
      <c r="T100" s="5" t="n"/>
      <c r="U100" s="7">
        <f>IF(A100="","",T100-S100)</f>
        <v/>
      </c>
      <c r="V100" s="8">
        <f>IF(A100="","",IFERROR(S100/T100,0))</f>
        <v/>
      </c>
      <c r="W100" s="4" t="n"/>
      <c r="X100" s="2" t="n"/>
      <c r="Y100" s="9">
        <f>IF(A100="","",IF(U100&lt;0,"Dépassement","Dans le budget"))</f>
        <v/>
      </c>
    </row>
    <row r="101" ht="22" customHeight="1">
      <c r="A101" s="2" t="n"/>
      <c r="B101" s="2" t="n"/>
      <c r="C101" s="2" t="n"/>
      <c r="D101" s="2" t="n"/>
      <c r="E101" s="2" t="n"/>
      <c r="F101" s="2" t="n"/>
      <c r="G101" s="3" t="n"/>
      <c r="H101" s="3" t="n"/>
      <c r="I101" s="4" t="n"/>
      <c r="J101" s="5" t="n"/>
      <c r="K101" s="6" t="n"/>
      <c r="L101" s="10">
        <f>IF(A101="","",IFERROR(J101*(1+K101),0))</f>
        <v/>
      </c>
      <c r="M101" s="5" t="n"/>
      <c r="N101" s="5" t="n"/>
      <c r="O101" s="5" t="n"/>
      <c r="P101" s="5" t="n"/>
      <c r="Q101" s="5" t="n"/>
      <c r="R101" s="5" t="n"/>
      <c r="S101" s="10">
        <f>IF(A101="","",SUM(M101:R101)+L101)</f>
        <v/>
      </c>
      <c r="T101" s="5" t="n"/>
      <c r="U101" s="10">
        <f>IF(A101="","",T101-S101)</f>
        <v/>
      </c>
      <c r="V101" s="11">
        <f>IF(A101="","",IFERROR(S101/T101,0))</f>
        <v/>
      </c>
      <c r="W101" s="4" t="n"/>
      <c r="X101" s="2" t="n"/>
      <c r="Y101" s="12">
        <f>IF(A101="","",IF(U101&lt;0,"Dépassement","Dans le budget"))</f>
        <v/>
      </c>
    </row>
    <row r="102" ht="24" customHeight="1">
      <c r="A102" s="13" t="inlineStr">
        <is>
          <t>Total</t>
        </is>
      </c>
      <c r="B102" s="14" t="n"/>
      <c r="C102" s="14" t="n"/>
      <c r="D102" s="14" t="n"/>
      <c r="E102" s="14" t="n"/>
      <c r="F102" s="14" t="n"/>
      <c r="G102" s="14" t="n"/>
      <c r="H102" s="14" t="n"/>
      <c r="I102" s="14">
        <f>SUM(I2:I101)</f>
        <v/>
      </c>
      <c r="J102" s="15">
        <f>IFERROR(AVERAGE(J2:J101),0)</f>
        <v/>
      </c>
      <c r="K102" s="16">
        <f>IFERROR(AVERAGE(K2:K101),0)</f>
        <v/>
      </c>
      <c r="L102" s="15">
        <f>SUM(L2:L101)</f>
        <v/>
      </c>
      <c r="M102" s="15">
        <f>SUM(M2:M101)</f>
        <v/>
      </c>
      <c r="N102" s="15">
        <f>SUM(N2:N101)</f>
        <v/>
      </c>
      <c r="O102" s="15">
        <f>SUM(O2:O101)</f>
        <v/>
      </c>
      <c r="P102" s="15">
        <f>SUM(P2:P101)</f>
        <v/>
      </c>
      <c r="Q102" s="15">
        <f>SUM(Q2:Q101)</f>
        <v/>
      </c>
      <c r="R102" s="15">
        <f>SUM(R2:R101)</f>
        <v/>
      </c>
      <c r="S102" s="15">
        <f>SUM(S2:S101)</f>
        <v/>
      </c>
      <c r="T102" s="15">
        <f>SUM(T2:T101)</f>
        <v/>
      </c>
      <c r="U102" s="15">
        <f>SUM(U2:U101)</f>
        <v/>
      </c>
      <c r="V102" s="16">
        <f>IFERROR(AVERAGE(V2:V101),0)</f>
        <v/>
      </c>
      <c r="W102" s="14" t="n"/>
      <c r="X102" s="14" t="n"/>
      <c r="Y102" s="14" t="n"/>
    </row>
  </sheetData>
  <autoFilter ref="A1:Y101"/>
  <conditionalFormatting sqref="U2:U101">
    <cfRule type="expression" priority="1" dxfId="0" stopIfTrue="1">
      <formula>U2&lt;0</formula>
    </cfRule>
  </conditionalFormatting>
  <conditionalFormatting sqref="V2:V101">
    <cfRule type="expression" priority="2" dxfId="0" stopIfTrue="1">
      <formula>V2&gt;1</formula>
    </cfRule>
  </conditionalFormatting>
  <conditionalFormatting sqref="W2:W101">
    <cfRule type="expression" priority="3" dxfId="1" stopIfTrue="1">
      <formula>W2="Pourvu"</formula>
    </cfRule>
  </conditionalFormatting>
  <conditionalFormatting sqref="Y2:Y101">
    <cfRule type="expression" priority="4" dxfId="0" stopIfTrue="1">
      <formula>Y2="Dépassement"</formula>
    </cfRule>
  </conditionalFormatting>
  <dataValidations count="3">
    <dataValidation sqref="F2:F101" showErrorMessage="1" showInputMessage="1" allowBlank="1" errorTitle="Valeur non valide" error="Choisissez CDI, CDD, Alternance ou Stage." promptTitle="Type de contrat" prompt="Sélectionnez un type de contrat dans la liste." type="list">
      <formula1>"CDI,CDD,Alternance,Stage"</formula1>
    </dataValidation>
    <dataValidation sqref="W2:W101" showErrorMessage="1" showInputMessage="1" allowBlank="1" errorTitle="Valeur non valide" error="Choisissez un statut dans la liste." promptTitle="Statut du recrutement" prompt="Sélectionnez le statut actuel du recrutement." type="list">
      <formula1>"Planifié,En cours,Pourvu,Suspendu"</formula1>
    </dataValidation>
    <dataValidation sqref="K2:K101" showErrorMessage="1" showInputMessage="1" allowBlank="1" errorTitle="Taux non valide" error="Le taux doit être compris entre 40 % et 45 %." promptTitle="Charges patronales" prompt="Saisissez un taux compris entre 40 % et 45 %." type="decimal" operator="between">
      <formula1>0.4</formula1>
      <formula2>0.45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2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7" t="inlineStr">
        <is>
          <t>Synthèse du budget recrutement 2026</t>
        </is>
      </c>
    </row>
    <row r="3">
      <c r="A3" s="18" t="inlineStr">
        <is>
          <t>Indicateur</t>
        </is>
      </c>
      <c r="B3" s="18" t="inlineStr">
        <is>
          <t>Valeur</t>
        </is>
      </c>
    </row>
    <row r="4" ht="22" customHeight="1">
      <c r="A4" s="19" t="inlineStr">
        <is>
          <t>Budget total prévisionnel</t>
        </is>
      </c>
      <c r="B4" s="20">
        <f>SUM('Budget recrutement'!$T$2:$T$101)</f>
        <v/>
      </c>
    </row>
    <row r="5" ht="22" customHeight="1">
      <c r="A5" s="19" t="inlineStr">
        <is>
          <t>Coût total estimé</t>
        </is>
      </c>
      <c r="B5" s="20">
        <f>SUM('Budget recrutement'!$S$2:$S$101)</f>
        <v/>
      </c>
    </row>
    <row r="6" ht="22" customHeight="1">
      <c r="A6" s="19" t="inlineStr">
        <is>
          <t>Écart global</t>
        </is>
      </c>
      <c r="B6" s="20">
        <f>SUM('Budget recrutement'!$U$2:$U$101)</f>
        <v/>
      </c>
    </row>
    <row r="7" ht="22" customHeight="1">
      <c r="A7" s="19" t="inlineStr">
        <is>
          <t>Taux moyen de consommation</t>
        </is>
      </c>
      <c r="B7" s="21">
        <f>IFERROR(AVERAGE('Budget recrutement'!$V$2:$V$101),0)</f>
        <v/>
      </c>
    </row>
    <row r="8" ht="22" customHeight="1">
      <c r="A8" s="19" t="inlineStr">
        <is>
          <t>Nombre total de recrutements</t>
        </is>
      </c>
      <c r="B8" s="22">
        <f>IFERROR(COUNTIF('Budget recrutement'!$A$2:$A$101,"&lt;&gt;"),0)</f>
        <v/>
      </c>
    </row>
    <row r="9" ht="22" customHeight="1">
      <c r="A9" s="19" t="inlineStr">
        <is>
          <t>Nombre de recrutements pourvus</t>
        </is>
      </c>
      <c r="B9" s="22">
        <f>IFERROR(COUNTIF('Budget recrutement'!$W$2:$W$101,"Pourvu"),0)</f>
        <v/>
      </c>
    </row>
    <row r="10" ht="22" customHeight="1">
      <c r="A10" s="19" t="inlineStr">
        <is>
          <t>Nombre de recrutements en cours</t>
        </is>
      </c>
      <c r="B10" s="22">
        <f>IFERROR(COUNTIF('Budget recrutement'!$W$2:$W$101,"En cours"),0)</f>
        <v/>
      </c>
    </row>
    <row r="11" ht="22" customHeight="1">
      <c r="A11" s="19" t="inlineStr">
        <is>
          <t>Nombre de dépassements budgétaires</t>
        </is>
      </c>
      <c r="B11" s="22">
        <f>IFERROR(COUNTIF('Budget recrutement'!$U$2:$U$101,"&lt;0"),0)</f>
        <v/>
      </c>
    </row>
    <row r="14">
      <c r="A14" s="18" t="inlineStr">
        <is>
          <t>Libellé</t>
        </is>
      </c>
      <c r="B14" s="18" t="inlineStr">
        <is>
          <t>Type de contrat</t>
        </is>
      </c>
      <c r="C14" s="18" t="inlineStr">
        <is>
          <t>Budget indicatif (€)</t>
        </is>
      </c>
      <c r="D14" s="18" t="inlineStr">
        <is>
          <t>Recrutements</t>
        </is>
      </c>
      <c r="E14" s="18" t="inlineStr">
        <is>
          <t>Coût total estimé (€)</t>
        </is>
      </c>
    </row>
    <row r="15">
      <c r="A15" s="23" t="inlineStr">
        <is>
          <t>Référence</t>
        </is>
      </c>
      <c r="B15" s="2" t="inlineStr">
        <is>
          <t>CDI</t>
        </is>
      </c>
      <c r="C15" s="7">
        <f>IFERROR(VLOOKUP(B15,'Instructions'!$A$12:$B$15,2,FALSE),0)</f>
        <v/>
      </c>
      <c r="D15" s="24">
        <f>IFERROR(COUNTIF('Budget recrutement'!$F$2:$F$101,B15),0)</f>
        <v/>
      </c>
      <c r="E15" s="7">
        <f>IFERROR(SUMIF('Budget recrutement'!$F$2:$F$101,B15,'Budget recrutement'!$S$2:$S$101),0)</f>
        <v/>
      </c>
    </row>
    <row r="16">
      <c r="A16" s="25" t="inlineStr">
        <is>
          <t>Référence</t>
        </is>
      </c>
      <c r="B16" s="2" t="inlineStr">
        <is>
          <t>CDD</t>
        </is>
      </c>
      <c r="C16" s="10">
        <f>IFERROR(VLOOKUP(B16,'Instructions'!$A$12:$B$15,2,FALSE),0)</f>
        <v/>
      </c>
      <c r="D16" s="26">
        <f>IFERROR(COUNTIF('Budget recrutement'!$F$2:$F$101,B16),0)</f>
        <v/>
      </c>
      <c r="E16" s="10">
        <f>IFERROR(SUMIF('Budget recrutement'!$F$2:$F$101,B16,'Budget recrutement'!$S$2:$S$101),0)</f>
        <v/>
      </c>
    </row>
    <row r="17">
      <c r="A17" s="23" t="inlineStr">
        <is>
          <t>Référence</t>
        </is>
      </c>
      <c r="B17" s="2" t="inlineStr">
        <is>
          <t>Alternance</t>
        </is>
      </c>
      <c r="C17" s="7">
        <f>IFERROR(VLOOKUP(B17,'Instructions'!$A$12:$B$15,2,FALSE),0)</f>
        <v/>
      </c>
      <c r="D17" s="24">
        <f>IFERROR(COUNTIF('Budget recrutement'!$F$2:$F$101,B17),0)</f>
        <v/>
      </c>
      <c r="E17" s="7">
        <f>IFERROR(SUMIF('Budget recrutement'!$F$2:$F$101,B17,'Budget recrutement'!$S$2:$S$101),0)</f>
        <v/>
      </c>
    </row>
    <row r="18">
      <c r="A18" s="25" t="inlineStr">
        <is>
          <t>Référence</t>
        </is>
      </c>
      <c r="B18" s="2" t="inlineStr">
        <is>
          <t>Stage</t>
        </is>
      </c>
      <c r="C18" s="10">
        <f>IFERROR(VLOOKUP(B18,'Instructions'!$A$12:$B$15,2,FALSE),0)</f>
        <v/>
      </c>
      <c r="D18" s="26">
        <f>IFERROR(COUNTIF('Budget recrutement'!$F$2:$F$101,B18),0)</f>
        <v/>
      </c>
      <c r="E18" s="10">
        <f>IFERROR(SUMIF('Budget recrutement'!$F$2:$F$101,B18,'Budget recrutement'!$S$2:$S$101),0)</f>
        <v/>
      </c>
    </row>
    <row r="21">
      <c r="A21" s="27" t="inlineStr">
        <is>
          <t>Répartition des coûts directs</t>
        </is>
      </c>
      <c r="B21" s="18" t="inlineStr">
        <is>
          <t>Montant estimé (€)</t>
        </is>
      </c>
    </row>
    <row r="22">
      <c r="A22" s="23" t="inlineStr">
        <is>
          <t>Diffusion annonces</t>
        </is>
      </c>
      <c r="B22" s="7">
        <f>SUM('Budget recrutement'!$M$2:$M$101)</f>
        <v/>
      </c>
    </row>
    <row r="23">
      <c r="A23" s="25" t="inlineStr">
        <is>
          <t>Cabinet / chasse</t>
        </is>
      </c>
      <c r="B23" s="10">
        <f>SUM('Budget recrutement'!$N$2:$N$101)</f>
        <v/>
      </c>
    </row>
    <row r="24">
      <c r="A24" s="23" t="inlineStr">
        <is>
          <t>Jobboards</t>
        </is>
      </c>
      <c r="B24" s="7">
        <f>SUM('Budget recrutement'!$O$2:$O$101)</f>
        <v/>
      </c>
    </row>
    <row r="25">
      <c r="A25" s="25" t="inlineStr">
        <is>
          <t>Tests et évaluations</t>
        </is>
      </c>
      <c r="B25" s="10">
        <f>SUM('Budget recrutement'!$P$2:$P$101)</f>
        <v/>
      </c>
    </row>
    <row r="26">
      <c r="A26" s="23" t="inlineStr">
        <is>
          <t>Déplacements</t>
        </is>
      </c>
      <c r="B26" s="7">
        <f>SUM('Budget recrutement'!$Q$2:$Q$101)</f>
        <v/>
      </c>
    </row>
    <row r="27">
      <c r="A27" s="25" t="inlineStr">
        <is>
          <t>Autres frais</t>
        </is>
      </c>
      <c r="B27" s="10">
        <f>SUM('Budget recrutement'!$R$2:$R$101)</f>
        <v/>
      </c>
    </row>
  </sheetData>
  <mergeCells count="1">
    <mergeCell ref="A1:N1"/>
  </mergeCells>
  <conditionalFormatting sqref="B6">
    <cfRule type="expression" priority="1" dxfId="0" stopIfTrue="1">
      <formula>B6&lt;0</formula>
    </cfRule>
  </conditionalFormatting>
  <dataValidations count="1">
    <dataValidation sqref="B15:B18" showErrorMessage="1" showInputMessage="1" allowBlank="0" type="list">
      <formula1>"CDI,CDD,Alternance,Stage"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9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17" t="inlineStr">
        <is>
          <t>Instructions d’utilisation — Budget recrutement</t>
        </is>
      </c>
    </row>
    <row r="3" ht="40" customHeight="1">
      <c r="A3" s="28" t="inlineStr">
        <is>
          <t>Objectif du classeur</t>
        </is>
      </c>
      <c r="B3" s="29" t="inlineStr">
        <is>
          <t>Suivre les recrutements ouverts en 2026, estimer leur coût complet et comparer chaque dépense au budget prévisionnel.</t>
        </is>
      </c>
    </row>
    <row r="4" ht="40" customHeight="1">
      <c r="A4" s="28" t="inlineStr">
        <is>
          <t>Fréquence de mise à jour</t>
        </is>
      </c>
      <c r="B4" s="30" t="inlineStr">
        <is>
          <t>Mettre à jour le tableau à chaque ouverture de poste, engagement de dépense, évolution de statut ou embauche réalisée.</t>
        </is>
      </c>
    </row>
    <row r="5" ht="40" customHeight="1">
      <c r="A5" s="28" t="inlineStr">
        <is>
          <t>Coûts directs</t>
        </is>
      </c>
      <c r="B5" s="29" t="inlineStr">
        <is>
          <t>Renseigner les budgets de diffusion, cabinet ou chasse, jobboards, tests et évaluations, déplacements et autres frais.</t>
        </is>
      </c>
    </row>
    <row r="6" ht="40" customHeight="1">
      <c r="A6" s="28" t="inlineStr">
        <is>
          <t>Coût salarial chargé</t>
        </is>
      </c>
      <c r="B6" s="30" t="inlineStr">
        <is>
          <t>Le coût salarial chargé correspond au salaire annuel brut unitaire augmenté du taux de charges patronales saisi.</t>
        </is>
      </c>
    </row>
    <row r="7" ht="40" customHeight="1">
      <c r="A7" s="28" t="inlineStr">
        <is>
          <t>Dates et montants</t>
        </is>
      </c>
      <c r="B7" s="29" t="inlineStr">
        <is>
          <t>Utiliser des dates réelles de suivi, saisir les montants hors erreurs de frappe et vérifier le nombre de postes avant validation.</t>
        </is>
      </c>
    </row>
    <row r="8" ht="40" customHeight="1">
      <c r="A8" s="28" t="inlineStr">
        <is>
          <t>Statut du recrutement</t>
        </is>
      </c>
      <c r="B8" s="30" t="inlineStr">
        <is>
          <t>Utiliser Planifié, En cours, Pourvu ou Suspendu afin de fiabiliser les indicateurs de la feuille Synthèse.</t>
        </is>
      </c>
    </row>
    <row r="9" ht="40" customHeight="1">
      <c r="A9" s="28" t="inlineStr">
        <is>
          <t>Légende des couleurs</t>
        </is>
      </c>
      <c r="B9" s="29" t="inlineStr">
        <is>
          <t>Violet : en-têtes et repères ; corail : totaux ; jaune pâle : cellules à renseigner ; vert : situation positive ; rouge : alerte ou dépassement.</t>
        </is>
      </c>
    </row>
    <row r="10" ht="40" customHeight="1">
      <c r="A10" s="28" t="inlineStr">
        <is>
          <t>Confidentialité et RGPD</t>
        </is>
      </c>
      <c r="B10" s="30" t="inlineStr">
        <is>
          <t>Ne pas saisir de données sensibles de candidats. Limiter les commentaires aux informations nécessaires, respecter les durées de conservation et les accès autorisés.</t>
        </is>
      </c>
    </row>
    <row r="11">
      <c r="A11" s="31" t="inlineStr">
        <is>
          <t>Type de contrat</t>
        </is>
      </c>
      <c r="B11" s="31" t="inlineStr">
        <is>
          <t>Budget indicatif (€)</t>
        </is>
      </c>
    </row>
    <row r="12">
      <c r="A12" s="23" t="inlineStr">
        <is>
          <t>CDI</t>
        </is>
      </c>
      <c r="B12" s="5" t="n">
        <v>80000</v>
      </c>
    </row>
    <row r="13">
      <c r="A13" s="25" t="inlineStr">
        <is>
          <t>CDD</t>
        </is>
      </c>
      <c r="B13" s="5" t="n">
        <v>60000</v>
      </c>
    </row>
    <row r="14">
      <c r="A14" s="23" t="inlineStr">
        <is>
          <t>Alternance</t>
        </is>
      </c>
      <c r="B14" s="5" t="n">
        <v>40000</v>
      </c>
    </row>
    <row r="15">
      <c r="A15" s="25" t="inlineStr">
        <is>
          <t>Stage</t>
        </is>
      </c>
      <c r="B15" s="5" t="n">
        <v>30000</v>
      </c>
    </row>
    <row r="17" ht="40" customHeight="1">
      <c r="A17" s="28" t="inlineStr">
        <is>
          <t>Utilisation de la table de référence</t>
        </is>
      </c>
      <c r="B17" s="30" t="inlineStr">
        <is>
          <t>Les budgets indicatifs sont modifiables selon la politique interne. Ils alimentent la synthèse par type de contrat via une recherche VLOOKUP.</t>
        </is>
      </c>
    </row>
    <row r="19" ht="40" customHeight="1">
      <c r="A19" s="28" t="inlineStr">
        <is>
          <t>Bonnes pratiques de pilotage</t>
        </is>
      </c>
      <c r="B19" s="29" t="inlineStr">
        <is>
          <t>Analyser régulièrement les écarts négatifs, valider les dépassements avec le responsable budgétaire et conserver les justificatifs des dépenses engagées.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2026-09-07T07:53:19Z</dcterms:created>
  <dcterms:modified xmlns:dcterms="http://purl.org/dc/terms/" xmlns:xsi="http://www.w3.org/2001/XMLSchema-instance" xsi:type="dcterms:W3CDTF">2026-09-07T07:53:19Z</dcterms:modified>
</cp:coreProperties>
</file>