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mensuel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4A2AA5"/>
      <sz val="16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F2937"/>
      <sz val="11"/>
    </font>
    <font>
      <name val="Calibri"/>
      <b val="1"/>
      <color rgb="0016A34A"/>
      <sz val="11"/>
    </font>
    <font>
      <b val="1"/>
      <sz val="12"/>
    </font>
  </fonts>
  <fills count="8">
    <fill>
      <patternFill/>
    </fill>
    <fill>
      <patternFill patternType="gray125"/>
    </fill>
    <fill>
      <patternFill patternType="solid">
        <fgColor rgb="004A2AA5"/>
        <bgColor rgb="004A2AA5"/>
      </patternFill>
    </fill>
    <fill>
      <patternFill patternType="solid">
        <fgColor rgb="00FFFBEB"/>
        <bgColor rgb="00FFFBEB"/>
      </patternFill>
    </fill>
    <fill>
      <patternFill patternType="solid">
        <fgColor rgb="00F1EDFB"/>
        <bgColor rgb="00F1EDFB"/>
      </patternFill>
    </fill>
    <fill>
      <patternFill patternType="solid">
        <fgColor rgb="00FFFFFF"/>
        <bgColor rgb="00FFFFFF"/>
      </patternFill>
    </fill>
    <fill>
      <patternFill patternType="solid">
        <fgColor rgb="00FF6B4A"/>
        <bgColor rgb="00FF6B4A"/>
      </patternFill>
    </fill>
    <fill>
      <patternFill patternType="solid">
        <fgColor rgb="005D3BC4"/>
        <bgColor rgb="005D3BC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4" borderId="1" pivotButton="0" quotePrefix="0" xfId="0"/>
    <xf numFmtId="164" fontId="0" fillId="3" borderId="1" pivotButton="0" quotePrefix="0" xfId="0"/>
    <xf numFmtId="164" fontId="3" fillId="0" borderId="1" pivotButton="0" quotePrefix="0" xfId="0"/>
    <xf numFmtId="165" fontId="3" fillId="0" borderId="1" pivotButton="0" quotePrefix="0" xfId="0"/>
    <xf numFmtId="0" fontId="0" fillId="4" borderId="1" applyAlignment="1" pivotButton="0" quotePrefix="0" xfId="0">
      <alignment horizontal="center" vertical="center"/>
    </xf>
    <xf numFmtId="0" fontId="0" fillId="5" borderId="1" pivotButton="0" quotePrefix="0" xfId="0"/>
    <xf numFmtId="0" fontId="0" fillId="5" borderId="1" applyAlignment="1" pivotButton="0" quotePrefix="0" xfId="0">
      <alignment horizontal="center" vertical="center"/>
    </xf>
    <xf numFmtId="0" fontId="4" fillId="6" borderId="1" pivotButton="0" quotePrefix="0" xfId="0"/>
    <xf numFmtId="0" fontId="0" fillId="6" borderId="1" pivotButton="0" quotePrefix="0" xfId="0"/>
    <xf numFmtId="164" fontId="4" fillId="6" borderId="1" pivotButton="0" quotePrefix="0" xfId="0"/>
    <xf numFmtId="165" fontId="4" fillId="6" borderId="1" pivotButton="0" quotePrefix="0" xfId="0"/>
    <xf numFmtId="0" fontId="2" fillId="7" borderId="1" pivotButton="0" quotePrefix="0" xfId="0"/>
    <xf numFmtId="164" fontId="0" fillId="0" borderId="1" pivotButton="0" quotePrefix="0" xfId="0"/>
    <xf numFmtId="164" fontId="5" fillId="0" borderId="1" pivotButton="0" quotePrefix="0" xfId="0"/>
    <xf numFmtId="0" fontId="2" fillId="7" borderId="1" applyAlignment="1" pivotButton="0" quotePrefix="0" xfId="0">
      <alignment horizontal="left" vertical="center"/>
    </xf>
    <xf numFmtId="164" fontId="6" fillId="0" borderId="1" pivotButton="0" quotePrefix="0" xfId="0"/>
    <xf numFmtId="165" fontId="6" fillId="0" borderId="1" pivotButton="0" quotePrefix="0" xfId="0"/>
    <xf numFmtId="0" fontId="2" fillId="2" borderId="1" pivotButton="0" quotePrefix="0" xfId="0"/>
    <xf numFmtId="164" fontId="0" fillId="4" borderId="1" pivotButton="0" quotePrefix="0" xfId="0"/>
    <xf numFmtId="164" fontId="0" fillId="5" borderId="1" pivotButton="0" quotePrefix="0" xfId="0"/>
    <xf numFmtId="0" fontId="2" fillId="7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16A34A"/>
      </font>
    </dxf>
    <dxf>
      <font>
        <b val="1"/>
        <color rgb="0016A34A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prévu vs Dépenses réelles par catégorie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bord'!B10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'Tableau de bord'!$A$11:$A$17</f>
            </numRef>
          </cat>
          <val>
            <numRef>
              <f>'Tableau de bord'!$B$11:$B$17</f>
            </numRef>
          </val>
        </ser>
        <ser>
          <idx val="1"/>
          <order val="1"/>
          <tx>
            <strRef>
              <f>'Tableau de bord'!C10</f>
            </strRef>
          </tx>
          <spPr>
            <a:solidFill xmlns:a="http://schemas.openxmlformats.org/drawingml/2006/main">
              <a:srgbClr val="FF6B4A"/>
            </a:solidFill>
            <a:ln xmlns:a="http://schemas.openxmlformats.org/drawingml/2006/main">
              <a:prstDash val="solid"/>
            </a:ln>
          </spPr>
          <cat>
            <numRef>
              <f>'Tableau de bord'!$A$11:$A$17</f>
            </numRef>
          </cat>
          <val>
            <numRef>
              <f>'Tableau de bord'!$C$11:$C$17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Catégorie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dépenses réelles par catégorie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bord'!C10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bord'!$A$11:$A$17</f>
            </numRef>
          </cat>
          <val>
            <numRef>
              <f>'Tableau de bord'!$C$11:$C$17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9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27</row>
      <rowOff>0</rowOff>
    </from>
    <ext cx="540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24" customWidth="1" min="3" max="3"/>
    <col width="17" customWidth="1" min="4" max="4"/>
    <col width="19" customWidth="1" min="5" max="5"/>
    <col width="14" customWidth="1" min="6" max="6"/>
    <col width="12" customWidth="1" min="7" max="7"/>
    <col width="14" customWidth="1" min="8" max="8"/>
  </cols>
  <sheetData>
    <row r="1" ht="28" customHeight="1">
      <c r="A1" s="1" t="inlineStr">
        <is>
          <t>BUDGET MAISON - JUILLET 2026</t>
        </is>
      </c>
    </row>
    <row r="3">
      <c r="A3" s="2" t="inlineStr">
        <is>
          <t>Catégorie</t>
        </is>
      </c>
      <c r="B3" s="2" t="inlineStr">
        <is>
          <t>Type</t>
        </is>
      </c>
      <c r="C3" s="2" t="inlineStr">
        <is>
          <t>Sous-catégorie</t>
        </is>
      </c>
      <c r="D3" s="2" t="inlineStr">
        <is>
          <t>Budget prévu (€)</t>
        </is>
      </c>
      <c r="E3" s="2" t="inlineStr">
        <is>
          <t>Dépenses réelles (€)</t>
        </is>
      </c>
      <c r="F3" s="2" t="inlineStr">
        <is>
          <t>Écart (€)</t>
        </is>
      </c>
      <c r="G3" s="2" t="inlineStr">
        <is>
          <t>% Réalisé</t>
        </is>
      </c>
      <c r="H3" s="2" t="inlineStr">
        <is>
          <t>Statut</t>
        </is>
      </c>
    </row>
    <row r="4">
      <c r="A4" s="3" t="inlineStr">
        <is>
          <t>Logement</t>
        </is>
      </c>
      <c r="B4" s="3" t="inlineStr">
        <is>
          <t>Dépense</t>
        </is>
      </c>
      <c r="C4" s="3" t="inlineStr">
        <is>
          <t>Loyer / Crédit</t>
        </is>
      </c>
      <c r="D4" s="4" t="n">
        <v>950</v>
      </c>
      <c r="E4" s="4" t="n">
        <v>950</v>
      </c>
      <c r="F4" s="5">
        <f>D4-E4</f>
        <v/>
      </c>
      <c r="G4" s="6">
        <f>IFERROR(E4/D4,0)</f>
        <v/>
      </c>
      <c r="H4" s="7">
        <f>IF(B4="Revenu","N/A",IF(E4&lt;=D4,"OK","Dépassement"))</f>
        <v/>
      </c>
    </row>
    <row r="5">
      <c r="A5" s="8" t="inlineStr">
        <is>
          <t>Logement</t>
        </is>
      </c>
      <c r="B5" s="8" t="inlineStr">
        <is>
          <t>Dépense</t>
        </is>
      </c>
      <c r="C5" s="8" t="inlineStr">
        <is>
          <t>Charges copropriété</t>
        </is>
      </c>
      <c r="D5" s="4" t="n">
        <v>120</v>
      </c>
      <c r="E5" s="4" t="n">
        <v>135</v>
      </c>
      <c r="F5" s="5">
        <f>D5-E5</f>
        <v/>
      </c>
      <c r="G5" s="6">
        <f>IFERROR(E5/D5,0)</f>
        <v/>
      </c>
      <c r="H5" s="9">
        <f>IF(B5="Revenu","N/A",IF(E5&lt;=D5,"OK","Dépassement"))</f>
        <v/>
      </c>
    </row>
    <row r="6">
      <c r="A6" s="3" t="inlineStr">
        <is>
          <t>Énergie</t>
        </is>
      </c>
      <c r="B6" s="3" t="inlineStr">
        <is>
          <t>Dépense</t>
        </is>
      </c>
      <c r="C6" s="3" t="inlineStr">
        <is>
          <t>Électricité / Gaz</t>
        </is>
      </c>
      <c r="D6" s="4" t="n">
        <v>140</v>
      </c>
      <c r="E6" s="4" t="n">
        <v>158</v>
      </c>
      <c r="F6" s="5">
        <f>D6-E6</f>
        <v/>
      </c>
      <c r="G6" s="6">
        <f>IFERROR(E6/D6,0)</f>
        <v/>
      </c>
      <c r="H6" s="7">
        <f>IF(B6="Revenu","N/A",IF(E6&lt;=D6,"OK","Dépassement"))</f>
        <v/>
      </c>
    </row>
    <row r="7">
      <c r="A7" s="8" t="inlineStr">
        <is>
          <t>Alimentation</t>
        </is>
      </c>
      <c r="B7" s="8" t="inlineStr">
        <is>
          <t>Dépense</t>
        </is>
      </c>
      <c r="C7" s="8" t="inlineStr">
        <is>
          <t>Courses alimentaires</t>
        </is>
      </c>
      <c r="D7" s="4" t="n">
        <v>450</v>
      </c>
      <c r="E7" s="4" t="n">
        <v>512</v>
      </c>
      <c r="F7" s="5">
        <f>D7-E7</f>
        <v/>
      </c>
      <c r="G7" s="6">
        <f>IFERROR(E7/D7,0)</f>
        <v/>
      </c>
      <c r="H7" s="9">
        <f>IF(B7="Revenu","N/A",IF(E7&lt;=D7,"OK","Dépassement"))</f>
        <v/>
      </c>
    </row>
    <row r="8">
      <c r="A8" s="3" t="inlineStr">
        <is>
          <t>Transport</t>
        </is>
      </c>
      <c r="B8" s="3" t="inlineStr">
        <is>
          <t>Dépense</t>
        </is>
      </c>
      <c r="C8" s="3" t="inlineStr">
        <is>
          <t>Carburant / Essence</t>
        </is>
      </c>
      <c r="D8" s="4" t="n">
        <v>160</v>
      </c>
      <c r="E8" s="4" t="n">
        <v>145</v>
      </c>
      <c r="F8" s="5">
        <f>D8-E8</f>
        <v/>
      </c>
      <c r="G8" s="6">
        <f>IFERROR(E8/D8,0)</f>
        <v/>
      </c>
      <c r="H8" s="7">
        <f>IF(B8="Revenu","N/A",IF(E8&lt;=D8,"OK","Dépassement"))</f>
        <v/>
      </c>
    </row>
    <row r="9">
      <c r="A9" s="8" t="inlineStr">
        <is>
          <t>Transport</t>
        </is>
      </c>
      <c r="B9" s="8" t="inlineStr">
        <is>
          <t>Dépense</t>
        </is>
      </c>
      <c r="C9" s="8" t="inlineStr">
        <is>
          <t>Assurance auto</t>
        </is>
      </c>
      <c r="D9" s="4" t="n">
        <v>65</v>
      </c>
      <c r="E9" s="4" t="n">
        <v>65</v>
      </c>
      <c r="F9" s="5">
        <f>D9-E9</f>
        <v/>
      </c>
      <c r="G9" s="6">
        <f>IFERROR(E9/D9,0)</f>
        <v/>
      </c>
      <c r="H9" s="9">
        <f>IF(B9="Revenu","N/A",IF(E9&lt;=D9,"OK","Dépassement"))</f>
        <v/>
      </c>
    </row>
    <row r="10">
      <c r="A10" s="3" t="inlineStr">
        <is>
          <t>Loisirs</t>
        </is>
      </c>
      <c r="B10" s="3" t="inlineStr">
        <is>
          <t>Dépense</t>
        </is>
      </c>
      <c r="C10" s="3" t="inlineStr">
        <is>
          <t>Sorties / Restaurants</t>
        </is>
      </c>
      <c r="D10" s="4" t="n">
        <v>180</v>
      </c>
      <c r="E10" s="4" t="n">
        <v>210</v>
      </c>
      <c r="F10" s="5">
        <f>D10-E10</f>
        <v/>
      </c>
      <c r="G10" s="6">
        <f>IFERROR(E10/D10,0)</f>
        <v/>
      </c>
      <c r="H10" s="7">
        <f>IF(B10="Revenu","N/A",IF(E10&lt;=D10,"OK","Dépassement"))</f>
        <v/>
      </c>
    </row>
    <row r="11">
      <c r="A11" s="8" t="inlineStr">
        <is>
          <t>Santé</t>
        </is>
      </c>
      <c r="B11" s="8" t="inlineStr">
        <is>
          <t>Dépense</t>
        </is>
      </c>
      <c r="C11" s="8" t="inlineStr">
        <is>
          <t>Mutuelle / Pharmacie</t>
        </is>
      </c>
      <c r="D11" s="4" t="n">
        <v>90</v>
      </c>
      <c r="E11" s="4" t="n">
        <v>82</v>
      </c>
      <c r="F11" s="5">
        <f>D11-E11</f>
        <v/>
      </c>
      <c r="G11" s="6">
        <f>IFERROR(E11/D11,0)</f>
        <v/>
      </c>
      <c r="H11" s="9">
        <f>IF(B11="Revenu","N/A",IF(E11&lt;=D11,"OK","Dépassement"))</f>
        <v/>
      </c>
    </row>
    <row r="12">
      <c r="A12" s="3" t="inlineStr">
        <is>
          <t>Épargne</t>
        </is>
      </c>
      <c r="B12" s="3" t="inlineStr">
        <is>
          <t>Dépense</t>
        </is>
      </c>
      <c r="C12" s="3" t="inlineStr">
        <is>
          <t>Virement épargne</t>
        </is>
      </c>
      <c r="D12" s="4" t="n">
        <v>300</v>
      </c>
      <c r="E12" s="4" t="n">
        <v>300</v>
      </c>
      <c r="F12" s="5">
        <f>D12-E12</f>
        <v/>
      </c>
      <c r="G12" s="6">
        <f>IFERROR(E12/D12,0)</f>
        <v/>
      </c>
      <c r="H12" s="7">
        <f>IF(B12="Revenu","N/A",IF(E12&lt;=D12,"OK","Dépassement"))</f>
        <v/>
      </c>
    </row>
    <row r="13">
      <c r="A13" s="8" t="inlineStr">
        <is>
          <t>Salaire</t>
        </is>
      </c>
      <c r="B13" s="8" t="inlineStr">
        <is>
          <t>Revenu</t>
        </is>
      </c>
      <c r="C13" s="8" t="inlineStr">
        <is>
          <t>Salaires nets du foyer</t>
        </is>
      </c>
      <c r="D13" s="4" t="n">
        <v>2600</v>
      </c>
      <c r="E13" s="4" t="n">
        <v>2600</v>
      </c>
      <c r="F13" s="5">
        <f>D13-E13</f>
        <v/>
      </c>
      <c r="G13" s="6">
        <f>IFERROR(E13/D13,0)</f>
        <v/>
      </c>
      <c r="H13" s="9">
        <f>IF(B13="Revenu","N/A",IF(E13&lt;=D13,"OK","Dépassement"))</f>
        <v/>
      </c>
    </row>
    <row r="14">
      <c r="A14" s="10" t="inlineStr">
        <is>
          <t>TOTAL</t>
        </is>
      </c>
      <c r="B14" s="11" t="n"/>
      <c r="C14" s="11" t="n"/>
      <c r="D14" s="12">
        <f>SUM(D4:D13)</f>
        <v/>
      </c>
      <c r="E14" s="12">
        <f>SUM(E4:E13)</f>
        <v/>
      </c>
      <c r="F14" s="12">
        <f>D14-E14</f>
        <v/>
      </c>
      <c r="G14" s="13">
        <f>IFERROR(E14/D14,0)</f>
        <v/>
      </c>
      <c r="H14" s="11" t="n"/>
    </row>
    <row r="16">
      <c r="A16" s="14" t="inlineStr">
        <is>
          <t>Total revenus (€)</t>
        </is>
      </c>
      <c r="B16" s="15">
        <f>SUMIF(B4:B13,"Revenu",E4:E13)</f>
        <v/>
      </c>
    </row>
    <row r="17">
      <c r="A17" s="14" t="inlineStr">
        <is>
          <t>Total dépenses (€)</t>
        </is>
      </c>
      <c r="B17" s="15">
        <f>SUMIF(B4:B13,"Dépense",E4:E13)</f>
        <v/>
      </c>
    </row>
    <row r="18">
      <c r="A18" s="14" t="inlineStr">
        <is>
          <t>Solde du mois (€)</t>
        </is>
      </c>
      <c r="B18" s="16">
        <f>B16-B17</f>
        <v/>
      </c>
    </row>
  </sheetData>
  <mergeCells count="1">
    <mergeCell ref="A1:H1"/>
  </mergeCells>
  <conditionalFormatting sqref="F4:F13">
    <cfRule type="expression" priority="1" dxfId="0" stopIfTrue="1">
      <formula>F4&lt;0</formula>
    </cfRule>
    <cfRule type="expression" priority="2" dxfId="1" stopIfTrue="1">
      <formula>F4&gt;=0</formula>
    </cfRule>
  </conditionalFormatting>
  <conditionalFormatting sqref="H4:H13">
    <cfRule type="expression" priority="3" dxfId="0" stopIfTrue="1">
      <formula>H4="Dépassement"</formula>
    </cfRule>
    <cfRule type="expression" priority="4" dxfId="2" stopIfTrue="1">
      <formula>H4="OK"</formula>
    </cfRule>
  </conditionalFormatting>
  <dataValidations count="1">
    <dataValidation sqref="B4:B13" showErrorMessage="1" showInputMessage="1" allowBlank="0" type="list">
      <formula1>"Revenu,Dépense"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 ht="28" customHeight="1">
      <c r="A1" s="1" t="inlineStr">
        <is>
          <t>TABLEAU DE BORD BUDGET</t>
        </is>
      </c>
    </row>
    <row r="3">
      <c r="A3" s="17" t="inlineStr">
        <is>
          <t>Budget total prévu (€)</t>
        </is>
      </c>
      <c r="B3" s="18">
        <f>'Budget mensuel'!D14</f>
        <v/>
      </c>
    </row>
    <row r="4">
      <c r="A4" s="17" t="inlineStr">
        <is>
          <t>Dépenses réelles totales (€)</t>
        </is>
      </c>
      <c r="B4" s="18">
        <f>'Budget mensuel'!E14</f>
        <v/>
      </c>
    </row>
    <row r="5">
      <c r="A5" s="17" t="inlineStr">
        <is>
          <t>Écart global (€)</t>
        </is>
      </c>
      <c r="B5" s="18">
        <f>'Budget mensuel'!F14</f>
        <v/>
      </c>
    </row>
    <row r="6">
      <c r="A6" s="17" t="inlineStr">
        <is>
          <t>Taux de réalisation (%)</t>
        </is>
      </c>
      <c r="B6" s="19">
        <f>'Budget mensuel'!G14</f>
        <v/>
      </c>
    </row>
    <row r="7">
      <c r="A7" s="17" t="inlineStr">
        <is>
          <t>Solde du mois (€)</t>
        </is>
      </c>
      <c r="B7" s="18">
        <f>'Budget mensuel'!B18</f>
        <v/>
      </c>
    </row>
    <row r="10">
      <c r="A10" s="20" t="inlineStr">
        <is>
          <t>Catégorie</t>
        </is>
      </c>
      <c r="B10" s="20" t="inlineStr">
        <is>
          <t>Budget prévu (€)</t>
        </is>
      </c>
      <c r="C10" s="20" t="inlineStr">
        <is>
          <t>Dépenses réelles (€)</t>
        </is>
      </c>
    </row>
    <row r="11">
      <c r="A11" s="3" t="inlineStr">
        <is>
          <t>Logement</t>
        </is>
      </c>
      <c r="B11" s="21">
        <f>SUMIF('Budget mensuel'!$A$4:$A$13,A11,'Budget mensuel'!$D$4:$D$13)</f>
        <v/>
      </c>
      <c r="C11" s="21">
        <f>SUMIF('Budget mensuel'!$A$4:$A$13,A11,'Budget mensuel'!$E$4:$E$13)</f>
        <v/>
      </c>
    </row>
    <row r="12">
      <c r="A12" s="8" t="inlineStr">
        <is>
          <t>Énergie</t>
        </is>
      </c>
      <c r="B12" s="22">
        <f>SUMIF('Budget mensuel'!$A$4:$A$13,A12,'Budget mensuel'!$D$4:$D$13)</f>
        <v/>
      </c>
      <c r="C12" s="22">
        <f>SUMIF('Budget mensuel'!$A$4:$A$13,A12,'Budget mensuel'!$E$4:$E$13)</f>
        <v/>
      </c>
    </row>
    <row r="13">
      <c r="A13" s="3" t="inlineStr">
        <is>
          <t>Alimentation</t>
        </is>
      </c>
      <c r="B13" s="21">
        <f>SUMIF('Budget mensuel'!$A$4:$A$13,A13,'Budget mensuel'!$D$4:$D$13)</f>
        <v/>
      </c>
      <c r="C13" s="21">
        <f>SUMIF('Budget mensuel'!$A$4:$A$13,A13,'Budget mensuel'!$E$4:$E$13)</f>
        <v/>
      </c>
    </row>
    <row r="14">
      <c r="A14" s="8" t="inlineStr">
        <is>
          <t>Transport</t>
        </is>
      </c>
      <c r="B14" s="22">
        <f>SUMIF('Budget mensuel'!$A$4:$A$13,A14,'Budget mensuel'!$D$4:$D$13)</f>
        <v/>
      </c>
      <c r="C14" s="22">
        <f>SUMIF('Budget mensuel'!$A$4:$A$13,A14,'Budget mensuel'!$E$4:$E$13)</f>
        <v/>
      </c>
    </row>
    <row r="15">
      <c r="A15" s="3" t="inlineStr">
        <is>
          <t>Loisirs</t>
        </is>
      </c>
      <c r="B15" s="21">
        <f>SUMIF('Budget mensuel'!$A$4:$A$13,A15,'Budget mensuel'!$D$4:$D$13)</f>
        <v/>
      </c>
      <c r="C15" s="21">
        <f>SUMIF('Budget mensuel'!$A$4:$A$13,A15,'Budget mensuel'!$E$4:$E$13)</f>
        <v/>
      </c>
    </row>
    <row r="16">
      <c r="A16" s="8" t="inlineStr">
        <is>
          <t>Santé</t>
        </is>
      </c>
      <c r="B16" s="22">
        <f>SUMIF('Budget mensuel'!$A$4:$A$13,A16,'Budget mensuel'!$D$4:$D$13)</f>
        <v/>
      </c>
      <c r="C16" s="22">
        <f>SUMIF('Budget mensuel'!$A$4:$A$13,A16,'Budget mensuel'!$E$4:$E$13)</f>
        <v/>
      </c>
    </row>
    <row r="17">
      <c r="A17" s="3" t="inlineStr">
        <is>
          <t>Épargne</t>
        </is>
      </c>
      <c r="B17" s="21">
        <f>SUMIF('Budget mensuel'!$A$4:$A$13,A17,'Budget mensuel'!$D$4:$D$13)</f>
        <v/>
      </c>
      <c r="C17" s="21">
        <f>SUMIF('Budget mensuel'!$A$4:$A$13,A17,'Budget mensuel'!$E$4:$E$13)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8" customHeight="1">
      <c r="A1" s="1" t="inlineStr">
        <is>
          <t>MODE D'EMPLOI - BUDGET MAISON</t>
        </is>
      </c>
    </row>
    <row r="3" ht="45" customHeight="1">
      <c r="A3" s="23" t="inlineStr">
        <is>
          <t>Objectif</t>
        </is>
      </c>
      <c r="B3" s="24" t="inlineStr">
        <is>
          <t>Ce classeur permet de suivre le budget mensuel de votre foyer : revenus, dépenses par catégorie, écarts et taux de réalisation.</t>
        </is>
      </c>
    </row>
    <row r="4" ht="45" customHeight="1">
      <c r="A4" s="23" t="inlineStr">
        <is>
          <t>Feuille 'Budget mensuel'</t>
        </is>
      </c>
      <c r="B4" s="24" t="inlineStr">
        <is>
          <t>Saisissez vos lignes de budget : Catégorie, Type (Revenu/Dépense via liste déroulante), Sous-catégorie, Budget prévu et Dépenses réelles. Les colonnes Écart, % Réalisé et Statut se calculent automatiquement.</t>
        </is>
      </c>
    </row>
    <row r="5" ht="45" customHeight="1">
      <c r="A5" s="23" t="inlineStr">
        <is>
          <t>Colonne Budget prévu / Dépenses réelles</t>
        </is>
      </c>
      <c r="B5" s="24" t="inlineStr">
        <is>
          <t>Cellules en jaune pâle = zone de saisie. Modifiez librement ces valeurs, les totaux et graphiques se mettent à jour automatiquement.</t>
        </is>
      </c>
    </row>
    <row r="6" ht="45" customHeight="1">
      <c r="A6" s="23" t="inlineStr">
        <is>
          <t>Colonne Écart</t>
        </is>
      </c>
      <c r="B6" s="24" t="inlineStr">
        <is>
          <t>Calculée avec la formule =Budget prévu - Dépenses réelles. Un écart négatif (en rouge) signifie un dépassement de budget.</t>
        </is>
      </c>
    </row>
    <row r="7" ht="45" customHeight="1">
      <c r="A7" s="23" t="inlineStr">
        <is>
          <t>Colonne Statut</t>
        </is>
      </c>
      <c r="B7" s="24" t="inlineStr">
        <is>
          <t>Indique automatiquement 'OK' ou 'Dépassement' selon que les dépenses réelles dépassent ou non le budget prévu (non applicable aux revenus).</t>
        </is>
      </c>
    </row>
    <row r="8" ht="45" customHeight="1">
      <c r="A8" s="23" t="inlineStr">
        <is>
          <t>Solde du mois</t>
        </is>
      </c>
      <c r="B8" s="24" t="inlineStr">
        <is>
          <t>En bas de la feuille 'Budget mensuel', trois lignes calculent le total des revenus, le total des dépenses et le solde net du mois (revenus - dépenses).</t>
        </is>
      </c>
    </row>
    <row r="9" ht="45" customHeight="1">
      <c r="A9" s="23" t="inlineStr">
        <is>
          <t>Feuille 'Tableau de bord'</t>
        </is>
      </c>
      <c r="B9" s="24" t="inlineStr">
        <is>
          <t>Synthétise les indicateurs clés (KPI) et propose deux graphiques : comparaison budget prévu / réel par catégorie, et répartition des dépenses réelles.</t>
        </is>
      </c>
    </row>
    <row r="10" ht="45" customHeight="1">
      <c r="A10" s="23" t="inlineStr">
        <is>
          <t>Mise à jour</t>
        </is>
      </c>
      <c r="B10" s="24" t="inlineStr">
        <is>
          <t>Pour ajouter une nouvelle ligne de dépense, insérez une ligne dans le tableau de la feuille 'Budget mensuel' avant la ligne TOTAL et complétez les formules par recopie.</t>
        </is>
      </c>
    </row>
    <row r="11" ht="45" customHeight="1">
      <c r="A11" s="23" t="inlineStr">
        <is>
          <t>Conseil</t>
        </is>
      </c>
      <c r="B11" s="24" t="inlineStr">
        <is>
          <t>Analysez chaque mois les catégories en dépassement (statut rouge) pour ajuster votre budget prévisionnel du mois suivant.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2026-07-15T19:25:35Z</dcterms:created>
  <dcterms:modified xmlns:dcterms="http://purl.org/dc/terms/" xmlns:xsi="http://www.w3.org/2001/XMLSchema-instance" xsi:type="dcterms:W3CDTF">2026-07-15T19:25:35Z</dcterms:modified>
</cp:coreProperties>
</file>